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8.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9.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26.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45.xml" ContentType="application/vnd.openxmlformats-officedocument.drawingml.chart+xml"/>
  <Override PartName="/xl/drawings/drawing4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X:\エクセル統計2016\★example（次のアップデートに向けて随時編集可）\"/>
    </mc:Choice>
  </mc:AlternateContent>
  <xr:revisionPtr revIDLastSave="0" documentId="13_ncr:1_{940109A0-A60B-4D09-BBC6-704D530B0C56}" xr6:coauthVersionLast="47" xr6:coauthVersionMax="47" xr10:uidLastSave="{00000000-0000-0000-0000-000000000000}"/>
  <bookViews>
    <workbookView xWindow="-120" yWindow="-120" windowWidth="29040" windowHeight="15840" tabRatio="835" xr2:uid="{00000000-000D-0000-FFFF-FFFF00000000}"/>
  </bookViews>
  <sheets>
    <sheet name="目次" sheetId="7" r:id="rId1"/>
    <sheet name="重回帰分析1" sheetId="1" r:id="rId2"/>
    <sheet name="重回帰分析2" sheetId="155" r:id="rId3"/>
    <sheet name="重回帰分析（度数データ）1" sheetId="189" r:id="rId4"/>
    <sheet name="重回帰分析（度数データ）2" sheetId="190" r:id="rId5"/>
    <sheet name="二項ロジスティック回帰分析1" sheetId="2" r:id="rId6"/>
    <sheet name="二項ロジスティック回帰分析2" sheetId="206" r:id="rId7"/>
    <sheet name="多項ロジスティック回帰分析1" sheetId="94" r:id="rId8"/>
    <sheet name="多項ロジスティック回帰分析2" sheetId="131" r:id="rId9"/>
    <sheet name="順序ロジスティック回帰分析1" sheetId="122" r:id="rId10"/>
    <sheet name="順序ロジスティック回帰分析2" sheetId="123" r:id="rId11"/>
    <sheet name="条件付きロジスティック回帰分析1" sheetId="110" r:id="rId12"/>
    <sheet name="条件付きロジスティック回帰分析2" sheetId="132" r:id="rId13"/>
    <sheet name="プロビット回帰分析1" sheetId="124" r:id="rId14"/>
    <sheet name="プロビット回帰分析2" sheetId="125" r:id="rId15"/>
    <sheet name="判別分析（2群）1" sheetId="4" r:id="rId16"/>
    <sheet name="判別分析（2群）2" sheetId="134" r:id="rId17"/>
    <sheet name="判別分析（3群）1" sheetId="6" r:id="rId18"/>
    <sheet name="判別分析（3群）2" sheetId="135" r:id="rId19"/>
    <sheet name="線形混合モデル1" sheetId="211" r:id="rId20"/>
    <sheet name="線形混合モデル2" sheetId="217" r:id="rId21"/>
    <sheet name="主成分分析1" sheetId="16" r:id="rId22"/>
    <sheet name="主成分分析2" sheetId="137" r:id="rId23"/>
    <sheet name="因子分析1" sheetId="46" r:id="rId24"/>
    <sheet name="因子分析2" sheetId="172" r:id="rId25"/>
    <sheet name="クロンバックのアルファ1" sheetId="18" r:id="rId26"/>
    <sheet name="クロンバックのアルファ2" sheetId="139" r:id="rId27"/>
    <sheet name="階層型クラスター分析（個体分類）1" sheetId="28" r:id="rId28"/>
    <sheet name="階層型クラスター分析（個体分類）2" sheetId="200" r:id="rId29"/>
    <sheet name="階層型クラスター分析（変数分類）1" sheetId="30" r:id="rId30"/>
    <sheet name="階層型クラスター分析（変数分類）2" sheetId="204" r:id="rId31"/>
    <sheet name="非階層型クラスター分析（個体分類）1" sheetId="92" r:id="rId32"/>
    <sheet name="非階層型クラスター分析（個体分類）2" sheetId="203" r:id="rId33"/>
    <sheet name="多次元尺度法1" sheetId="181" r:id="rId34"/>
    <sheet name="多次元尺度法2" sheetId="191" r:id="rId35"/>
    <sheet name="多次元尺度法（行列形式）1" sheetId="180" r:id="rId36"/>
    <sheet name="多次元尺度法（行列形式）2" sheetId="209" r:id="rId37"/>
    <sheet name="正準相関分析1" sheetId="126" r:id="rId38"/>
    <sheet name="正準相関分析2" sheetId="179" r:id="rId39"/>
    <sheet name="数量化Ⅰ類1" sheetId="20" r:id="rId40"/>
    <sheet name="数量化Ⅰ類2" sheetId="107" r:id="rId41"/>
    <sheet name="数量化Ⅱ類（2群）1" sheetId="22" r:id="rId42"/>
    <sheet name="数量化Ⅱ類（2群）2" sheetId="175" r:id="rId43"/>
    <sheet name="数量化Ⅱ類（3群）1" sheetId="24" r:id="rId44"/>
    <sheet name="数量化Ⅱ類（3群）2" sheetId="178" r:id="rId45"/>
    <sheet name="数量化Ⅲ類1" sheetId="26" r:id="rId46"/>
    <sheet name="数量化Ⅲ類2" sheetId="88" r:id="rId47"/>
    <sheet name="数量化Ⅳ類1" sheetId="183" r:id="rId48"/>
    <sheet name="数量化Ⅳ類2" sheetId="187" r:id="rId49"/>
    <sheet name="※多次元尺度法での結果" sheetId="188" r:id="rId50"/>
    <sheet name="数量化Ⅳ類（行列形式）1" sheetId="182" r:id="rId51"/>
    <sheet name="数量化Ⅳ類（行列形式）2" sheetId="210" r:id="rId52"/>
  </sheets>
  <definedNames>
    <definedName name="alligator">多項ロジスティック回帰分析1!$D$29,多項ロジスティック回帰分析1!$C$29:$C$29</definedName>
    <definedName name="baseball" localSheetId="3">'重回帰分析（度数データ）1'!$C$16,'重回帰分析（度数データ）1'!$D$16:$F$16</definedName>
    <definedName name="baseball">重回帰分析1!$C$49,重回帰分析1!$D$49:$F$49</definedName>
    <definedName name="Daigakuinlevel">順序ロジスティック回帰分析1!$C$34,順序ロジスティック回帰分析1!$D$34:$F$34</definedName>
    <definedName name="iris">'判別分析（3群）1'!$C$13,'判別分析（3群）1'!$D$13:$G$13</definedName>
    <definedName name="MDS">多次元尺度法1!$B$20,多次元尺度法1!$C$20:$L$20</definedName>
    <definedName name="MRD">'重回帰分析（度数データ）1'!$C$16,'重回帰分析（度数データ）1'!$D$16:$F$16,'重回帰分析（度数データ）1'!$G$16</definedName>
    <definedName name="physique">'数量化Ⅱ類（3群）1'!$C$13,'数量化Ⅱ類（3群）1'!$D$13:$F$13</definedName>
    <definedName name="prostate">'判別分析（2群）1'!$C$22,'判別分析（2群）1'!$D$22:$F$22</definedName>
    <definedName name="QUANT4">数量化Ⅳ類1!$B$22,数量化Ⅳ類1!$C$22:$D$22</definedName>
    <definedName name="Seijyunsoukan">正準相関分析1!$C$33:$E$33,正準相関分析1!$F$33:$I$33</definedName>
    <definedName name="smoking">'数量化Ⅱ類（2群）1'!$C$30,'数量化Ⅱ類（2群）1'!$D$30:$F$30</definedName>
    <definedName name="statistics" localSheetId="11">条件付きロジスティック回帰分析1!$E$26,条件付きロジスティック回帰分析1!$C$26:$D$26</definedName>
    <definedName name="statistics" localSheetId="19">線形混合モデル1!$E$32,線形混合モデル1!$C$32:$D$32</definedName>
    <definedName name="statistics">二項ロジスティック回帰分析1!$E$34,二項ロジスティック回帰分析1!$C$34:$D$34</definedName>
    <definedName name="video">数量化Ⅰ類1!$C$27,数量化Ⅰ類1!$D$27:$E$27</definedName>
  </definedNames>
  <calcPr calcId="191029"/>
</workbook>
</file>

<file path=xl/calcChain.xml><?xml version="1.0" encoding="utf-8"?>
<calcChain xmlns="http://schemas.openxmlformats.org/spreadsheetml/2006/main">
  <c r="C109" i="209" l="1"/>
  <c r="B109" i="209"/>
  <c r="C108" i="209"/>
  <c r="B108" i="209"/>
  <c r="C107" i="209"/>
  <c r="B107" i="209"/>
  <c r="C106" i="209"/>
  <c r="B106" i="209"/>
  <c r="C105" i="209"/>
  <c r="B105" i="209"/>
  <c r="C104" i="209"/>
  <c r="B104" i="209"/>
  <c r="C103" i="209"/>
  <c r="B103" i="209"/>
  <c r="I198" i="206" l="1"/>
  <c r="J198" i="206" s="1"/>
  <c r="I196" i="206"/>
  <c r="J196" i="206" s="1"/>
  <c r="C85" i="206"/>
  <c r="D83" i="206"/>
  <c r="D82" i="206"/>
  <c r="J202" i="206" l="1"/>
  <c r="I205" i="206"/>
  <c r="J200" i="206"/>
  <c r="I200" i="206"/>
  <c r="B181" i="191"/>
  <c r="C181" i="191"/>
  <c r="B182" i="191"/>
  <c r="C182" i="191"/>
  <c r="B183" i="191"/>
  <c r="C183" i="191"/>
  <c r="B184" i="191"/>
  <c r="C184" i="191"/>
  <c r="B185" i="191"/>
  <c r="C185" i="191"/>
  <c r="B186" i="191"/>
  <c r="C186" i="191"/>
  <c r="B187" i="191"/>
  <c r="C187" i="191"/>
  <c r="B188" i="191"/>
  <c r="C188" i="191"/>
  <c r="B189" i="191"/>
  <c r="C189" i="191"/>
  <c r="B190" i="191"/>
  <c r="C190" i="191"/>
  <c r="B191" i="191"/>
  <c r="C191" i="191"/>
  <c r="B192" i="191"/>
  <c r="C192" i="191"/>
  <c r="B193" i="191"/>
  <c r="C193" i="191"/>
  <c r="B194" i="191"/>
  <c r="C194" i="191"/>
  <c r="B195" i="191"/>
  <c r="C195" i="191"/>
  <c r="J205" i="206" l="1"/>
  <c r="I202" i="206" s="1"/>
  <c r="C137" i="188"/>
  <c r="B137" i="188"/>
  <c r="C136" i="188"/>
  <c r="B136" i="188"/>
  <c r="C135" i="188"/>
  <c r="B135" i="188"/>
  <c r="C134" i="188"/>
  <c r="B134" i="188"/>
  <c r="C133" i="188"/>
  <c r="B133" i="188"/>
  <c r="C132" i="188"/>
  <c r="B132" i="188"/>
  <c r="C131" i="188"/>
  <c r="B131" i="188"/>
  <c r="C130" i="188"/>
  <c r="B130" i="188"/>
  <c r="B25" i="26" l="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alcChain>
</file>

<file path=xl/sharedStrings.xml><?xml version="1.0" encoding="utf-8"?>
<sst xmlns="http://schemas.openxmlformats.org/spreadsheetml/2006/main" count="5325" uniqueCount="1037">
  <si>
    <t>球速</t>
  </si>
  <si>
    <t>遠投</t>
  </si>
  <si>
    <t>懸垂</t>
  </si>
  <si>
    <t>握力</t>
  </si>
  <si>
    <t>野球選手の体力測定</t>
    <phoneticPr fontId="2"/>
  </si>
  <si>
    <t>男性</t>
    <rPh sb="0" eb="2">
      <t>ダンセイ</t>
    </rPh>
    <phoneticPr fontId="2"/>
  </si>
  <si>
    <t>女性</t>
    <rPh sb="0" eb="2">
      <t>ジョセイ</t>
    </rPh>
    <phoneticPr fontId="2"/>
  </si>
  <si>
    <t>疾病</t>
  </si>
  <si>
    <t>γ-Ｓm値</t>
  </si>
  <si>
    <t>ＰＡＰ値</t>
  </si>
  <si>
    <t>前立腺癌</t>
  </si>
  <si>
    <t>前立腺肥大</t>
  </si>
  <si>
    <t>あやめの種類</t>
    <rPh sb="4" eb="6">
      <t>シュルイ</t>
    </rPh>
    <phoneticPr fontId="2"/>
  </si>
  <si>
    <t>花弁の長さ</t>
    <rPh sb="0" eb="2">
      <t>カベン</t>
    </rPh>
    <phoneticPr fontId="2"/>
  </si>
  <si>
    <t>花弁の幅</t>
    <rPh sb="0" eb="2">
      <t>カベン</t>
    </rPh>
    <phoneticPr fontId="2"/>
  </si>
  <si>
    <t>前立腺疾患の患者データ</t>
    <phoneticPr fontId="2"/>
  </si>
  <si>
    <t>あやめのデータ</t>
    <phoneticPr fontId="2"/>
  </si>
  <si>
    <t>No.</t>
  </si>
  <si>
    <t>内容</t>
    <rPh sb="0" eb="2">
      <t>ナイヨウ</t>
    </rPh>
    <phoneticPr fontId="2"/>
  </si>
  <si>
    <t>目次</t>
  </si>
  <si>
    <t>データ</t>
  </si>
  <si>
    <t>出力</t>
  </si>
  <si>
    <t>重回帰分析1</t>
    <rPh sb="0" eb="1">
      <t>ジュウ</t>
    </rPh>
    <rPh sb="1" eb="3">
      <t>カイキ</t>
    </rPh>
    <rPh sb="3" eb="5">
      <t>ブンセキ</t>
    </rPh>
    <phoneticPr fontId="3"/>
  </si>
  <si>
    <t>重回帰分析2</t>
    <rPh sb="0" eb="1">
      <t>ジュウ</t>
    </rPh>
    <rPh sb="1" eb="3">
      <t>カイキ</t>
    </rPh>
    <rPh sb="3" eb="5">
      <t>ブンセキ</t>
    </rPh>
    <phoneticPr fontId="3"/>
  </si>
  <si>
    <t>がくの長さ</t>
    <phoneticPr fontId="2"/>
  </si>
  <si>
    <t>がくの幅</t>
    <phoneticPr fontId="2"/>
  </si>
  <si>
    <t>出典</t>
    <rPh sb="0" eb="2">
      <t>シュッテン</t>
    </rPh>
    <phoneticPr fontId="2"/>
  </si>
  <si>
    <t>重回帰分析</t>
  </si>
  <si>
    <t>基本統計量</t>
  </si>
  <si>
    <t>平　均</t>
  </si>
  <si>
    <t>標準偏差</t>
  </si>
  <si>
    <t>相関行列</t>
  </si>
  <si>
    <t>線形結合している変数</t>
  </si>
  <si>
    <t>なし</t>
  </si>
  <si>
    <t>変数選択の方法</t>
  </si>
  <si>
    <t>増減法</t>
  </si>
  <si>
    <t>偏回帰係数</t>
  </si>
  <si>
    <t>標準偏回帰係数</t>
  </si>
  <si>
    <t>標準誤差</t>
  </si>
  <si>
    <t>単相関</t>
  </si>
  <si>
    <t>偏相関</t>
  </si>
  <si>
    <t>トレランス</t>
  </si>
  <si>
    <t>VIF</t>
  </si>
  <si>
    <t>定数項</t>
  </si>
  <si>
    <t>決定係数</t>
  </si>
  <si>
    <t>重相関係数</t>
  </si>
  <si>
    <t>要　因</t>
  </si>
  <si>
    <t>自由度</t>
  </si>
  <si>
    <t>平均平方</t>
  </si>
  <si>
    <t>回帰変動</t>
  </si>
  <si>
    <t>誤差変動</t>
  </si>
  <si>
    <t>全体変動</t>
  </si>
  <si>
    <t>観測値</t>
  </si>
  <si>
    <t>ケースの要約</t>
  </si>
  <si>
    <t>有効ケース</t>
  </si>
  <si>
    <t>目的変数のみ不明</t>
  </si>
  <si>
    <t>性別</t>
  </si>
  <si>
    <t>オッズ比</t>
  </si>
  <si>
    <t>シミュレーション</t>
  </si>
  <si>
    <t>-2対数尤度</t>
  </si>
  <si>
    <t>尤度比</t>
  </si>
  <si>
    <t>判別分析</t>
  </si>
  <si>
    <t>カイ二乗値</t>
  </si>
  <si>
    <t>判別係数</t>
  </si>
  <si>
    <t>判別関数の有意性の検定</t>
  </si>
  <si>
    <t>判別関数</t>
  </si>
  <si>
    <t>誤判別率</t>
  </si>
  <si>
    <t>判別得点</t>
  </si>
  <si>
    <t>判別結果</t>
  </si>
  <si>
    <t>%</t>
  </si>
  <si>
    <t>判別的中率</t>
  </si>
  <si>
    <t>がくの長さ</t>
  </si>
  <si>
    <t>がくの幅</t>
  </si>
  <si>
    <t>花弁の長さ</t>
  </si>
  <si>
    <t>花弁の幅</t>
  </si>
  <si>
    <t>標準化判別係数</t>
  </si>
  <si>
    <t>固有値</t>
  </si>
  <si>
    <t>寄与率</t>
  </si>
  <si>
    <t>累積寄与率</t>
  </si>
  <si>
    <t>主成分分析1</t>
    <rPh sb="0" eb="3">
      <t>シュセイブン</t>
    </rPh>
    <rPh sb="3" eb="5">
      <t>ブンセキ</t>
    </rPh>
    <phoneticPr fontId="6"/>
  </si>
  <si>
    <t>主成分分析2</t>
    <rPh sb="0" eb="3">
      <t>シュセイブン</t>
    </rPh>
    <rPh sb="3" eb="5">
      <t>ブンセキ</t>
    </rPh>
    <phoneticPr fontId="6"/>
  </si>
  <si>
    <t>因子分析1</t>
    <rPh sb="0" eb="2">
      <t>インシ</t>
    </rPh>
    <rPh sb="2" eb="4">
      <t>ブンセキ</t>
    </rPh>
    <phoneticPr fontId="6"/>
  </si>
  <si>
    <t>因子分析2</t>
    <rPh sb="0" eb="2">
      <t>インシ</t>
    </rPh>
    <rPh sb="2" eb="4">
      <t>ブンセキ</t>
    </rPh>
    <phoneticPr fontId="6"/>
  </si>
  <si>
    <t>数量化Ⅰ類1</t>
    <rPh sb="0" eb="3">
      <t>スウリョウカ</t>
    </rPh>
    <rPh sb="4" eb="5">
      <t>ルイ</t>
    </rPh>
    <phoneticPr fontId="6"/>
  </si>
  <si>
    <t>数量化Ⅰ類2</t>
    <rPh sb="0" eb="3">
      <t>スウリョウカ</t>
    </rPh>
    <rPh sb="4" eb="5">
      <t>ルイ</t>
    </rPh>
    <phoneticPr fontId="6"/>
  </si>
  <si>
    <t>数量化Ⅱ類(2群）1</t>
    <rPh sb="0" eb="3">
      <t>スウリョウカ</t>
    </rPh>
    <rPh sb="4" eb="5">
      <t>ルイ</t>
    </rPh>
    <rPh sb="7" eb="8">
      <t>グン</t>
    </rPh>
    <phoneticPr fontId="6"/>
  </si>
  <si>
    <t>数量化Ⅱ類(2群）2</t>
    <rPh sb="0" eb="3">
      <t>スウリョウカ</t>
    </rPh>
    <rPh sb="4" eb="5">
      <t>ルイ</t>
    </rPh>
    <rPh sb="7" eb="8">
      <t>グン</t>
    </rPh>
    <phoneticPr fontId="6"/>
  </si>
  <si>
    <t>数量化Ⅱ類(3群）1</t>
    <rPh sb="0" eb="3">
      <t>スウリョウカ</t>
    </rPh>
    <rPh sb="4" eb="5">
      <t>ルイ</t>
    </rPh>
    <rPh sb="7" eb="8">
      <t>グン</t>
    </rPh>
    <phoneticPr fontId="6"/>
  </si>
  <si>
    <t>数量化Ⅱ類(3群）2</t>
    <rPh sb="0" eb="3">
      <t>スウリョウカ</t>
    </rPh>
    <rPh sb="4" eb="5">
      <t>ルイ</t>
    </rPh>
    <rPh sb="7" eb="8">
      <t>グン</t>
    </rPh>
    <phoneticPr fontId="6"/>
  </si>
  <si>
    <t>数量化Ⅲ類1</t>
    <rPh sb="0" eb="3">
      <t>スウリョウカ</t>
    </rPh>
    <rPh sb="4" eb="5">
      <t>ルイ</t>
    </rPh>
    <phoneticPr fontId="6"/>
  </si>
  <si>
    <t>数量化Ⅲ類2</t>
    <rPh sb="0" eb="3">
      <t>スウリョウカ</t>
    </rPh>
    <rPh sb="4" eb="5">
      <t>ルイ</t>
    </rPh>
    <phoneticPr fontId="6"/>
  </si>
  <si>
    <t>球団</t>
  </si>
  <si>
    <t>打率</t>
  </si>
  <si>
    <t>本塁打</t>
  </si>
  <si>
    <t>得点</t>
  </si>
  <si>
    <t>失点</t>
  </si>
  <si>
    <t>防御率</t>
  </si>
  <si>
    <t>北海道日本ハムファイターズ</t>
  </si>
  <si>
    <t>千葉ロッテマリーンズ</t>
  </si>
  <si>
    <t>福岡ソフトバンクホークス</t>
  </si>
  <si>
    <t>東北楽天ゴールデンイーグルス</t>
  </si>
  <si>
    <t>西武ライオンズ</t>
  </si>
  <si>
    <t>オリックス・バファローズ</t>
  </si>
  <si>
    <t>読売ジャイアンツ</t>
  </si>
  <si>
    <t>中日ドラゴンズ</t>
  </si>
  <si>
    <t>阪神タイガース</t>
  </si>
  <si>
    <t>広島東洋カープ</t>
  </si>
  <si>
    <t>東京ヤクルトスワローズ</t>
  </si>
  <si>
    <t>勝利</t>
  </si>
  <si>
    <t>グラフ用データ</t>
  </si>
  <si>
    <t>犬種</t>
  </si>
  <si>
    <t>体型</t>
  </si>
  <si>
    <t>過敏性</t>
  </si>
  <si>
    <t>活動性</t>
  </si>
  <si>
    <t>子供を咬む</t>
  </si>
  <si>
    <t>無駄吠え</t>
  </si>
  <si>
    <t>人なつこさ</t>
  </si>
  <si>
    <t>領土防衛</t>
  </si>
  <si>
    <t>警戒咆哮</t>
  </si>
  <si>
    <t>攻撃性</t>
  </si>
  <si>
    <t>反抗性</t>
  </si>
  <si>
    <t>服従性</t>
  </si>
  <si>
    <t>ﾄｲﾚのしつけ</t>
  </si>
  <si>
    <t>いたずら好き</t>
  </si>
  <si>
    <t>遊び好き</t>
  </si>
  <si>
    <t>ｱﾌｶﾞﾝ･ﾊｳﾝﾄﾞ</t>
  </si>
  <si>
    <t>大型</t>
  </si>
  <si>
    <t>ｴｱﾃﾞｰﾙ･ﾃﾘｱ</t>
  </si>
  <si>
    <t>中型</t>
  </si>
  <si>
    <t>秋田犬</t>
  </si>
  <si>
    <t>ｱﾗｽｶﾝ･ﾏﾗﾐｭｰﾄ</t>
  </si>
  <si>
    <t>ｵｰｽﾄﾗﾘｱﾝ･ｼｪﾊﾟｰﾄﾞ</t>
  </si>
  <si>
    <t>ﾊﾞｾｯﾄ･ﾊｳﾝﾄﾞ</t>
  </si>
  <si>
    <t>ﾋﾞｰｸﾞﾙ</t>
  </si>
  <si>
    <t>ﾋﾞｼｮﾝ･ﾌﾘｰｾﾞ</t>
  </si>
  <si>
    <t>小型</t>
  </si>
  <si>
    <t>ﾌﾞﾗｯﾄﾞﾊｳﾝﾄﾞ</t>
  </si>
  <si>
    <t>ﾎﾞｽﾄﾝ･ﾃﾘｱ</t>
  </si>
  <si>
    <t>ﾎﾞｸｻｰ</t>
  </si>
  <si>
    <t>ﾌﾞﾘﾀﾆｰ･ｽﾊﾟﾆｴﾙ</t>
  </si>
  <si>
    <t>ﾌﾞﾙﾄﾞｯｸﾞ</t>
  </si>
  <si>
    <t>ｹｱｰﾝ･ﾃﾘｱ</t>
  </si>
  <si>
    <t>ﾁｪｻﾋﾟｰｸ･ﾍﾞｲ･ﾚﾄﾘｰﾊﾞｰ</t>
  </si>
  <si>
    <t>ﾁﾜﾜ</t>
  </si>
  <si>
    <t>ﾁｬｳ･ﾁｬｳ</t>
  </si>
  <si>
    <t>ｺｯｶｰ･ｽﾊﾟﾆｴﾙ</t>
  </si>
  <si>
    <t>ｺﾘｰ</t>
  </si>
  <si>
    <t>ﾀﾞｯｸｽﾌﾝﾄﾞ</t>
  </si>
  <si>
    <t>ﾀﾞﾙﾒｼｱﾝ</t>
  </si>
  <si>
    <t>ﾄﾞｰﾍﾞﾙﾏﾝ</t>
  </si>
  <si>
    <t>ｲﾝｸﾞﾘｯｼｭ･ｽﾌﾟﾘﾝｶﾞｰ･ｽﾊﾟﾆｴﾙ</t>
  </si>
  <si>
    <t>ﾌｫｯｸｽ･ﾃﾘｱ</t>
  </si>
  <si>
    <t>ｼﾞｬｰﾏﾝ･ｼｪﾊﾟｰﾄﾞ･ﾄﾞｯｸﾞ</t>
  </si>
  <si>
    <t>ｼﾞｬｰﾏﾝ･ｼｮｰﾄﾍｱｰﾄﾞ･ﾎﾟｲﾝﾀｰ</t>
  </si>
  <si>
    <t>ｺﾞｰﾙﾃﾞﾝ･ﾚﾄﾘｰﾊﾞｰ</t>
  </si>
  <si>
    <t>ｸﾞﾚｰﾄ･ﾃﾞｰﾝ</t>
  </si>
  <si>
    <t>ｱｲﾘｯｼｭ･ｾﾀｰ</t>
  </si>
  <si>
    <t>ｷｰｽﾎﾝﾄﾞ</t>
  </si>
  <si>
    <t>ﾗﾌﾞﾗﾄﾞｰﾙ･ﾚﾄﾘｰﾊﾞｰ</t>
  </si>
  <si>
    <t>ﾗｻ･ｱﾌﾟｿ</t>
  </si>
  <si>
    <t>ﾏﾙﾁｰｽﾞ</t>
  </si>
  <si>
    <t>ﾆｭｰﾌｧﾝﾄﾞﾗﾝﾄﾞ</t>
  </si>
  <si>
    <t>ﾉﾙｳｪｼﾞｱﾝ･ｴﾙｸﾊｳﾝﾄﾞ</t>
  </si>
  <si>
    <t>ｵｰﾙﾄﾞ･ｲﾝｸﾞﾘｯｼｭ･ｼｰﾌﾟﾄﾞｯｸﾞ</t>
  </si>
  <si>
    <t>ﾍﾟｷﾆｰｽﾞ</t>
  </si>
  <si>
    <t>ﾎﾟﾒﾗﾆｱﾝ</t>
  </si>
  <si>
    <t>ﾐﾆﾁｭｱ･ﾌﾟｰﾄﾞﾙ</t>
  </si>
  <si>
    <t>ｽﾀﾝﾀﾞｰﾄﾞ･ﾌﾟｰﾄﾞﾙ</t>
  </si>
  <si>
    <t>ﾄｲ･ﾌﾟｰﾄﾞﾙ</t>
  </si>
  <si>
    <t>ﾊﾟｸﾞ</t>
  </si>
  <si>
    <t>ﾛｯﾄﾜｲﾗｰ</t>
  </si>
  <si>
    <t>ｾﾝﾄ･ﾊﾞｰﾅｰﾄﾞ</t>
  </si>
  <si>
    <t>ｻﾓｴﾄﾞ</t>
  </si>
  <si>
    <t>ﾐﾆﾁｭｱ･ｼｭﾅｳｻﾞｰ</t>
  </si>
  <si>
    <t>ｽｺﾃｨｯｼｭ･ﾃﾘｱ</t>
  </si>
  <si>
    <t>ｼｪｯﾄﾗﾝﾄﾞ･ｼｰﾌﾟﾄﾞｯｸﾞ</t>
  </si>
  <si>
    <t>ｼｰ･ｽﾞｰ</t>
  </si>
  <si>
    <t>ｼﾍﾞﾘｱﾝ･ﾊｽｷｰ</t>
  </si>
  <si>
    <t>ｼﾙｷｰ･ﾃﾘｱ</t>
  </si>
  <si>
    <t>ﾋﾞｽﾞﾗ</t>
  </si>
  <si>
    <t>ﾜｲﾏﾗﾅｰ</t>
  </si>
  <si>
    <t>ｳｪﾙｼｭ･ｺｰｷﾞｰ･ﾍﾟﾝﾌﾞﾛｰｸ</t>
  </si>
  <si>
    <t>ｳｴｽﾄ･ﾊｲﾗﾝﾄﾞ･ﾎﾜｲﾄ･ﾃﾘｱ</t>
  </si>
  <si>
    <t>ﾖｰｸｼｬｰ･ﾃﾘｱ</t>
  </si>
  <si>
    <t>変　数</t>
  </si>
  <si>
    <t>不偏分散</t>
  </si>
  <si>
    <t>合計値</t>
  </si>
  <si>
    <t>各変数を削除した場合の評価</t>
  </si>
  <si>
    <t>相関係数</t>
  </si>
  <si>
    <t>勝利</t>
    <rPh sb="0" eb="2">
      <t>ショウリ</t>
    </rPh>
    <phoneticPr fontId="13"/>
  </si>
  <si>
    <t>犬の性格</t>
    <rPh sb="0" eb="1">
      <t>イヌ</t>
    </rPh>
    <rPh sb="2" eb="4">
      <t>セイカク</t>
    </rPh>
    <phoneticPr fontId="14"/>
  </si>
  <si>
    <t>１０代</t>
    <rPh sb="2" eb="3">
      <t>ダイ</t>
    </rPh>
    <phoneticPr fontId="2"/>
  </si>
  <si>
    <t>２０代</t>
    <rPh sb="2" eb="3">
      <t>ダイ</t>
    </rPh>
    <phoneticPr fontId="2"/>
  </si>
  <si>
    <t>３０代</t>
  </si>
  <si>
    <t>４０代</t>
  </si>
  <si>
    <t>数量化Ⅰ類</t>
  </si>
  <si>
    <t>本数</t>
  </si>
  <si>
    <t>アイテム</t>
  </si>
  <si>
    <t>度　数</t>
  </si>
  <si>
    <t>１０代</t>
  </si>
  <si>
    <t>２０代</t>
  </si>
  <si>
    <t>女性</t>
  </si>
  <si>
    <t>男性</t>
  </si>
  <si>
    <t>レンジ</t>
  </si>
  <si>
    <t>重相関係数の2乗</t>
  </si>
  <si>
    <t>サンプルスコア</t>
  </si>
  <si>
    <t>喫煙</t>
  </si>
  <si>
    <t>年齢</t>
  </si>
  <si>
    <t>お酒</t>
  </si>
  <si>
    <t>喫煙者</t>
  </si>
  <si>
    <t>20～24才</t>
    <rPh sb="5" eb="6">
      <t>サイ</t>
    </rPh>
    <phoneticPr fontId="2"/>
  </si>
  <si>
    <t>好き</t>
  </si>
  <si>
    <t>普通</t>
  </si>
  <si>
    <t>嫌い</t>
  </si>
  <si>
    <t>25～29才</t>
    <rPh sb="5" eb="6">
      <t>サイ</t>
    </rPh>
    <phoneticPr fontId="2"/>
  </si>
  <si>
    <t>30～39才</t>
    <rPh sb="5" eb="6">
      <t>サイ</t>
    </rPh>
    <phoneticPr fontId="2"/>
  </si>
  <si>
    <t>40～49才</t>
    <rPh sb="5" eb="6">
      <t>サイ</t>
    </rPh>
    <phoneticPr fontId="2"/>
  </si>
  <si>
    <t>非喫煙者</t>
  </si>
  <si>
    <t>50才以上</t>
    <rPh sb="2" eb="3">
      <t>サイ</t>
    </rPh>
    <rPh sb="3" eb="5">
      <t>イジョウ</t>
    </rPh>
    <phoneticPr fontId="2"/>
  </si>
  <si>
    <t>数量化Ⅱ類</t>
  </si>
  <si>
    <t>20～24才</t>
  </si>
  <si>
    <t>25～29才</t>
  </si>
  <si>
    <t>30～39才</t>
  </si>
  <si>
    <t>40～49才</t>
  </si>
  <si>
    <t>50才以上</t>
  </si>
  <si>
    <t>第1軸</t>
  </si>
  <si>
    <t>単相関係数</t>
  </si>
  <si>
    <t>偏相関係数</t>
  </si>
  <si>
    <t>体格群</t>
    <rPh sb="0" eb="2">
      <t>タイカク</t>
    </rPh>
    <rPh sb="2" eb="3">
      <t>グン</t>
    </rPh>
    <phoneticPr fontId="2"/>
  </si>
  <si>
    <t>肉類</t>
    <rPh sb="0" eb="2">
      <t>ニクルイ</t>
    </rPh>
    <phoneticPr fontId="2"/>
  </si>
  <si>
    <t>ご飯</t>
    <rPh sb="0" eb="2">
      <t>ゴハン</t>
    </rPh>
    <phoneticPr fontId="2"/>
  </si>
  <si>
    <t>野菜</t>
    <rPh sb="0" eb="2">
      <t>ヤサイ</t>
    </rPh>
    <phoneticPr fontId="2"/>
  </si>
  <si>
    <t>太め</t>
  </si>
  <si>
    <t>標準的</t>
  </si>
  <si>
    <t>やせ</t>
  </si>
  <si>
    <t>体格群</t>
  </si>
  <si>
    <t>肉類</t>
  </si>
  <si>
    <t>ご飯</t>
  </si>
  <si>
    <t>野菜</t>
  </si>
  <si>
    <t>第2軸</t>
  </si>
  <si>
    <t>休日の過ごし方</t>
    <rPh sb="0" eb="2">
      <t>キュウジツ</t>
    </rPh>
    <rPh sb="3" eb="7">
      <t>スゴシカタ</t>
    </rPh>
    <phoneticPr fontId="2"/>
  </si>
  <si>
    <t>釣り</t>
    <rPh sb="0" eb="1">
      <t>ツ</t>
    </rPh>
    <phoneticPr fontId="2"/>
  </si>
  <si>
    <t>囲碁・将棋</t>
    <rPh sb="0" eb="2">
      <t>イゴ</t>
    </rPh>
    <rPh sb="3" eb="5">
      <t>ショウギ</t>
    </rPh>
    <phoneticPr fontId="2"/>
  </si>
  <si>
    <t>テレビ</t>
    <phoneticPr fontId="2"/>
  </si>
  <si>
    <t>レコード</t>
    <phoneticPr fontId="2"/>
  </si>
  <si>
    <t>読書</t>
    <rPh sb="0" eb="2">
      <t>ドクショ</t>
    </rPh>
    <phoneticPr fontId="2"/>
  </si>
  <si>
    <t>園芸</t>
    <rPh sb="0" eb="2">
      <t>エンゲイ</t>
    </rPh>
    <phoneticPr fontId="2"/>
  </si>
  <si>
    <t>数量化Ⅲ類</t>
  </si>
  <si>
    <t>ゴルフ</t>
  </si>
  <si>
    <t>テニス</t>
  </si>
  <si>
    <t>ドライブ</t>
  </si>
  <si>
    <t>釣り</t>
  </si>
  <si>
    <t>パチンコ</t>
  </si>
  <si>
    <t>囲碁・将棋</t>
  </si>
  <si>
    <t>テレビ</t>
  </si>
  <si>
    <t>レコード</t>
  </si>
  <si>
    <t>読書</t>
  </si>
  <si>
    <t>カメラ</t>
  </si>
  <si>
    <t>園芸</t>
  </si>
  <si>
    <t>レンタルビデオの１月の貸し出し本数</t>
    <rPh sb="8" eb="10">
      <t>１ツキ</t>
    </rPh>
    <rPh sb="11" eb="14">
      <t>カシダ</t>
    </rPh>
    <rPh sb="15" eb="17">
      <t>ホンスウ</t>
    </rPh>
    <phoneticPr fontId="12"/>
  </si>
  <si>
    <t>本数</t>
    <rPh sb="0" eb="2">
      <t>ホンスウ</t>
    </rPh>
    <phoneticPr fontId="12"/>
  </si>
  <si>
    <t>性別</t>
    <rPh sb="0" eb="2">
      <t>セイベツ</t>
    </rPh>
    <phoneticPr fontId="12"/>
  </si>
  <si>
    <t>喫煙の有無</t>
    <rPh sb="0" eb="2">
      <t>キツエン</t>
    </rPh>
    <rPh sb="3" eb="5">
      <t>ウム</t>
    </rPh>
    <phoneticPr fontId="12"/>
  </si>
  <si>
    <t>体格と食べ物の好み</t>
    <rPh sb="0" eb="2">
      <t>タイカク</t>
    </rPh>
    <rPh sb="3" eb="6">
      <t>タベモノ</t>
    </rPh>
    <rPh sb="7" eb="8">
      <t>コノ</t>
    </rPh>
    <phoneticPr fontId="12"/>
  </si>
  <si>
    <t>ゴルフ</t>
    <phoneticPr fontId="2"/>
  </si>
  <si>
    <t>テニス</t>
    <phoneticPr fontId="2"/>
  </si>
  <si>
    <t>ドライブ</t>
    <phoneticPr fontId="2"/>
  </si>
  <si>
    <t>パチンコ</t>
    <phoneticPr fontId="2"/>
  </si>
  <si>
    <t>カメラ</t>
    <phoneticPr fontId="2"/>
  </si>
  <si>
    <t>犬の系統分析</t>
    <rPh sb="2" eb="4">
      <t>ケイトウ</t>
    </rPh>
    <rPh sb="4" eb="6">
      <t>ブンセキ</t>
    </rPh>
    <phoneticPr fontId="4"/>
  </si>
  <si>
    <t>下顎骨の幅</t>
  </si>
  <si>
    <t>第1臼歯の下の下顎骨の高さ</t>
  </si>
  <si>
    <t>第1臼歯の長さ</t>
  </si>
  <si>
    <t>第1臼歯の幅</t>
  </si>
  <si>
    <t>第1臼歯から第3臼歯までの長さ</t>
  </si>
  <si>
    <t>第1臼歯から第4臼歯までの長さ</t>
  </si>
  <si>
    <t>単位:mm</t>
    <rPh sb="0" eb="2">
      <t>タンイ</t>
    </rPh>
    <phoneticPr fontId="4"/>
  </si>
  <si>
    <t>グループ</t>
  </si>
  <si>
    <t>現代犬</t>
  </si>
  <si>
    <t>ｺﾞｰﾙﾃﾞﾝ･ｼﾞｬｯｶﾙ</t>
  </si>
  <si>
    <t>中国狼</t>
  </si>
  <si>
    <t>インド狼</t>
  </si>
  <si>
    <t>クオン</t>
  </si>
  <si>
    <t>ディンゴ</t>
  </si>
  <si>
    <t>先史時代の犬</t>
  </si>
  <si>
    <t>クラスター分析</t>
  </si>
  <si>
    <t>距離行列</t>
  </si>
  <si>
    <t>結合過程</t>
  </si>
  <si>
    <t>ステップ数</t>
  </si>
  <si>
    <t>合併後距離</t>
  </si>
  <si>
    <t>規模・平均値表</t>
  </si>
  <si>
    <t>規模</t>
  </si>
  <si>
    <t>シートの名前</t>
    <rPh sb="4" eb="6">
      <t>ナマエ</t>
    </rPh>
    <phoneticPr fontId="2"/>
  </si>
  <si>
    <t>重回帰分析</t>
    <rPh sb="0" eb="3">
      <t>ジュウカイキ</t>
    </rPh>
    <rPh sb="3" eb="5">
      <t>ブンセキ</t>
    </rPh>
    <phoneticPr fontId="13"/>
  </si>
  <si>
    <t>判別分析（2群の判別の場合）</t>
    <rPh sb="0" eb="2">
      <t>ハンベツ</t>
    </rPh>
    <rPh sb="2" eb="4">
      <t>ブンセキ</t>
    </rPh>
    <rPh sb="8" eb="10">
      <t>ハンベツ</t>
    </rPh>
    <rPh sb="11" eb="13">
      <t>バアイ</t>
    </rPh>
    <phoneticPr fontId="13"/>
  </si>
  <si>
    <t>判別分析（3群の判別の場合）</t>
    <rPh sb="0" eb="2">
      <t>ハンベツ</t>
    </rPh>
    <rPh sb="2" eb="4">
      <t>ブンセキ</t>
    </rPh>
    <rPh sb="8" eb="10">
      <t>ハンベツ</t>
    </rPh>
    <rPh sb="11" eb="13">
      <t>バアイ</t>
    </rPh>
    <phoneticPr fontId="13"/>
  </si>
  <si>
    <t>因子分析</t>
    <rPh sb="0" eb="2">
      <t>インシ</t>
    </rPh>
    <rPh sb="2" eb="4">
      <t>ブンセキ</t>
    </rPh>
    <phoneticPr fontId="13"/>
  </si>
  <si>
    <t>数量化Ⅰ類</t>
    <rPh sb="0" eb="3">
      <t>スウリョウカ</t>
    </rPh>
    <rPh sb="4" eb="5">
      <t>ルイ</t>
    </rPh>
    <phoneticPr fontId="13"/>
  </si>
  <si>
    <t>数量化Ⅱ類（2群の判別の場合）</t>
    <rPh sb="0" eb="3">
      <t>スウリョウカ</t>
    </rPh>
    <rPh sb="4" eb="5">
      <t>ルイ</t>
    </rPh>
    <rPh sb="7" eb="8">
      <t>グン</t>
    </rPh>
    <rPh sb="9" eb="11">
      <t>ハンベツ</t>
    </rPh>
    <rPh sb="12" eb="14">
      <t>バアイ</t>
    </rPh>
    <phoneticPr fontId="13"/>
  </si>
  <si>
    <t>数量化Ⅱ類（3群の判別の場合）</t>
    <rPh sb="0" eb="3">
      <t>スウリョウカ</t>
    </rPh>
    <rPh sb="4" eb="5">
      <t>ルイ</t>
    </rPh>
    <rPh sb="7" eb="8">
      <t>グン</t>
    </rPh>
    <rPh sb="9" eb="11">
      <t>ハンベツ</t>
    </rPh>
    <rPh sb="12" eb="14">
      <t>バアイ</t>
    </rPh>
    <phoneticPr fontId="13"/>
  </si>
  <si>
    <t>数量化Ⅲ類</t>
    <rPh sb="0" eb="3">
      <t>スウリョウカ</t>
    </rPh>
    <rPh sb="4" eb="5">
      <t>ルイ</t>
    </rPh>
    <phoneticPr fontId="13"/>
  </si>
  <si>
    <t>n</t>
  </si>
  <si>
    <t>説明変数のみ不明</t>
  </si>
  <si>
    <t>ともに不明</t>
  </si>
  <si>
    <t>全　体</t>
  </si>
  <si>
    <t>最小値</t>
  </si>
  <si>
    <t>最大値</t>
  </si>
  <si>
    <t>モデル</t>
  </si>
  <si>
    <t>ステップ</t>
  </si>
  <si>
    <t>R</t>
  </si>
  <si>
    <t>修正R</t>
  </si>
  <si>
    <t>R2乗</t>
  </si>
  <si>
    <t>修正R2乗</t>
  </si>
  <si>
    <t>AIC</t>
  </si>
  <si>
    <t>偏回帰係数の有意性の検定</t>
  </si>
  <si>
    <t>偏回帰係数の95%信頼区間</t>
  </si>
  <si>
    <t>目的変数との相関</t>
  </si>
  <si>
    <t>多重共線性の統計量</t>
  </si>
  <si>
    <t>平方和</t>
  </si>
  <si>
    <t>ステップ1</t>
  </si>
  <si>
    <t>予測値</t>
  </si>
  <si>
    <t>出力内容</t>
  </si>
  <si>
    <t>全変数</t>
  </si>
  <si>
    <t>ステップ2</t>
  </si>
  <si>
    <t>目的変数の要約</t>
  </si>
  <si>
    <t>目的変数</t>
  </si>
  <si>
    <t>偏回帰係数の有意性検定</t>
  </si>
  <si>
    <t>Wald</t>
  </si>
  <si>
    <t>オッズ比の95%信頼区間</t>
  </si>
  <si>
    <t>分類表</t>
  </si>
  <si>
    <t>係　数</t>
  </si>
  <si>
    <t>値</t>
  </si>
  <si>
    <t>尤度比検定</t>
  </si>
  <si>
    <t>主成分分析</t>
    <rPh sb="0" eb="5">
      <t>シュセイブンブンセキ</t>
    </rPh>
    <phoneticPr fontId="13"/>
  </si>
  <si>
    <t>自己肯定意識についてのアンケート</t>
    <rPh sb="0" eb="2">
      <t>ジコ</t>
    </rPh>
    <rPh sb="2" eb="4">
      <t>コウテイ</t>
    </rPh>
    <rPh sb="4" eb="6">
      <t>イシキ</t>
    </rPh>
    <phoneticPr fontId="2"/>
  </si>
  <si>
    <t>01.自分の夢をかなえようと意欲に燃えている</t>
    <rPh sb="3" eb="5">
      <t>ジブン</t>
    </rPh>
    <rPh sb="6" eb="7">
      <t>ユメ</t>
    </rPh>
    <rPh sb="14" eb="16">
      <t>イヨク</t>
    </rPh>
    <rPh sb="17" eb="18">
      <t>モ</t>
    </rPh>
    <phoneticPr fontId="2"/>
  </si>
  <si>
    <t>02.前向きの姿勢で物事に取り組んでいる</t>
    <rPh sb="3" eb="5">
      <t>マエム</t>
    </rPh>
    <rPh sb="7" eb="9">
      <t>シセイ</t>
    </rPh>
    <rPh sb="10" eb="12">
      <t>モノゴト</t>
    </rPh>
    <rPh sb="13" eb="14">
      <t>ト</t>
    </rPh>
    <rPh sb="15" eb="16">
      <t>ク</t>
    </rPh>
    <phoneticPr fontId="2"/>
  </si>
  <si>
    <t>03.自分の良い面を一生懸命伸ばそうとしている</t>
    <rPh sb="3" eb="5">
      <t>ジブン</t>
    </rPh>
    <rPh sb="6" eb="7">
      <t>ヨ</t>
    </rPh>
    <rPh sb="8" eb="9">
      <t>メン</t>
    </rPh>
    <rPh sb="10" eb="14">
      <t>イッショウケンメイ</t>
    </rPh>
    <rPh sb="14" eb="15">
      <t>ノ</t>
    </rPh>
    <phoneticPr fontId="2"/>
  </si>
  <si>
    <t>04.自分には目標というものがない</t>
    <rPh sb="3" eb="5">
      <t>ジブン</t>
    </rPh>
    <rPh sb="7" eb="9">
      <t>モクヒョウ</t>
    </rPh>
    <phoneticPr fontId="2"/>
  </si>
  <si>
    <t>05.生活がすごく楽しいと感じる</t>
    <rPh sb="3" eb="5">
      <t>セイカツ</t>
    </rPh>
    <rPh sb="9" eb="10">
      <t>タノ</t>
    </rPh>
    <rPh sb="13" eb="14">
      <t>カン</t>
    </rPh>
    <phoneticPr fontId="2"/>
  </si>
  <si>
    <t>06.充実感がある</t>
    <rPh sb="3" eb="6">
      <t>ジュウジツカン</t>
    </rPh>
    <phoneticPr fontId="2"/>
  </si>
  <si>
    <t>07.自分の好きなことがやれていると思える</t>
    <rPh sb="3" eb="5">
      <t>ジブン</t>
    </rPh>
    <rPh sb="6" eb="7">
      <t>ス</t>
    </rPh>
    <rPh sb="18" eb="19">
      <t>オモ</t>
    </rPh>
    <phoneticPr fontId="2"/>
  </si>
  <si>
    <t>08.自分はのびのびと生きていると感じる</t>
    <rPh sb="3" eb="5">
      <t>ジブン</t>
    </rPh>
    <rPh sb="11" eb="12">
      <t>イ</t>
    </rPh>
    <rPh sb="17" eb="18">
      <t>カン</t>
    </rPh>
    <phoneticPr fontId="2"/>
  </si>
  <si>
    <t>09.他人との間に壁をつくっている</t>
    <rPh sb="3" eb="5">
      <t>タニン</t>
    </rPh>
    <rPh sb="7" eb="8">
      <t>アイダ</t>
    </rPh>
    <rPh sb="9" eb="10">
      <t>カベ</t>
    </rPh>
    <phoneticPr fontId="2"/>
  </si>
  <si>
    <t>10.人間関係をわずらわしいと感じる</t>
    <rPh sb="3" eb="5">
      <t>ニンゲン</t>
    </rPh>
    <rPh sb="5" eb="7">
      <t>カンケイ</t>
    </rPh>
    <rPh sb="15" eb="16">
      <t>カン</t>
    </rPh>
    <phoneticPr fontId="2"/>
  </si>
  <si>
    <t>11.私は人を信用してない</t>
    <rPh sb="3" eb="4">
      <t>ワタシ</t>
    </rPh>
    <rPh sb="5" eb="6">
      <t>ヒト</t>
    </rPh>
    <rPh sb="7" eb="9">
      <t>シンヨウ</t>
    </rPh>
    <phoneticPr fontId="2"/>
  </si>
  <si>
    <t>12.他人に対して好意的になれない</t>
    <rPh sb="3" eb="5">
      <t>タニン</t>
    </rPh>
    <rPh sb="6" eb="7">
      <t>タイ</t>
    </rPh>
    <rPh sb="9" eb="12">
      <t>コウイテキ</t>
    </rPh>
    <phoneticPr fontId="2"/>
  </si>
  <si>
    <t>因子分析</t>
  </si>
  <si>
    <t>不明ケース</t>
  </si>
  <si>
    <t>01.自分の夢をかなえようと意欲に燃えている</t>
  </si>
  <si>
    <t>02.前向きの姿勢で物事に取り組んでいる</t>
  </si>
  <si>
    <t>03.自分の良い面を一生懸命伸ばそうとしている</t>
  </si>
  <si>
    <t>04.自分には目標というものがない</t>
  </si>
  <si>
    <t>05.生活がすごく楽しいと感じる</t>
  </si>
  <si>
    <t>06.充実感がある</t>
  </si>
  <si>
    <t>07.自分の好きなことがやれていると思える</t>
  </si>
  <si>
    <t>08.自分はのびのびと生きていると感じる</t>
  </si>
  <si>
    <t>09.他人との間に壁をつくっている</t>
  </si>
  <si>
    <t>10.人間関係をわずらわしいと感じる</t>
  </si>
  <si>
    <t>11.私は人を信用してない</t>
  </si>
  <si>
    <t>12.他人に対して好意的になれない</t>
  </si>
  <si>
    <t>設定内容</t>
  </si>
  <si>
    <t>共通性の初期値</t>
  </si>
  <si>
    <t>SMC</t>
  </si>
  <si>
    <t>因子の推定方法</t>
  </si>
  <si>
    <t>因子の数</t>
  </si>
  <si>
    <t>反復回数の上限</t>
  </si>
  <si>
    <t>因子の回転</t>
  </si>
  <si>
    <t>バリマックス法(規準化あり)</t>
  </si>
  <si>
    <t>共通性</t>
  </si>
  <si>
    <t>初期値</t>
  </si>
  <si>
    <t>推定値</t>
  </si>
  <si>
    <t>固有値表</t>
  </si>
  <si>
    <t>因　子</t>
  </si>
  <si>
    <t>抽出後</t>
  </si>
  <si>
    <t>因子負荷量行列（回転前）</t>
  </si>
  <si>
    <t>因子1</t>
  </si>
  <si>
    <t>因子2</t>
  </si>
  <si>
    <t>因子3</t>
  </si>
  <si>
    <t>回転後</t>
  </si>
  <si>
    <t>因子負荷量行列（回転後）</t>
  </si>
  <si>
    <t>固有値スクリープロット</t>
  </si>
  <si>
    <t>分析対象行列</t>
  </si>
  <si>
    <t>主成分</t>
  </si>
  <si>
    <t>主成分負荷量</t>
  </si>
  <si>
    <t>主成分1</t>
  </si>
  <si>
    <t>主成分2</t>
  </si>
  <si>
    <t>主成分3</t>
  </si>
  <si>
    <t>主成分4</t>
  </si>
  <si>
    <t>主成分5</t>
  </si>
  <si>
    <t>主成分6</t>
  </si>
  <si>
    <t>主成分7</t>
  </si>
  <si>
    <t>主成分8</t>
  </si>
  <si>
    <t>主成分9</t>
  </si>
  <si>
    <t>主成分10</t>
  </si>
  <si>
    <t>主成分11</t>
  </si>
  <si>
    <t>主成分12</t>
  </si>
  <si>
    <t>主成分13</t>
  </si>
  <si>
    <t>主成分得点</t>
  </si>
  <si>
    <t>変数の数</t>
  </si>
  <si>
    <t>自由度1</t>
  </si>
  <si>
    <t>自由度2</t>
  </si>
  <si>
    <t>1のみ</t>
  </si>
  <si>
    <t>関数1</t>
  </si>
  <si>
    <t>各群の重心</t>
  </si>
  <si>
    <t>ダイアログ-１</t>
    <phoneticPr fontId="2"/>
  </si>
  <si>
    <t>尿酸値</t>
    <rPh sb="0" eb="3">
      <t>ニョウサンチ</t>
    </rPh>
    <phoneticPr fontId="2"/>
  </si>
  <si>
    <t>ダイアログ-2</t>
    <phoneticPr fontId="2"/>
  </si>
  <si>
    <t>ダイアログ-3</t>
    <phoneticPr fontId="2"/>
  </si>
  <si>
    <t>ダイアログ-4</t>
    <phoneticPr fontId="2"/>
  </si>
  <si>
    <t>犬種</t>
    <phoneticPr fontId="2"/>
  </si>
  <si>
    <t>ダイアログ-2</t>
    <phoneticPr fontId="2"/>
  </si>
  <si>
    <t>反復回数</t>
  </si>
  <si>
    <t>反復推定</t>
  </si>
  <si>
    <t>初期解</t>
  </si>
  <si>
    <t>クロス集計表</t>
  </si>
  <si>
    <t>ダイアログ-1</t>
    <phoneticPr fontId="2"/>
  </si>
  <si>
    <t>年齢</t>
    <rPh sb="0" eb="2">
      <t>ネンレイ</t>
    </rPh>
    <phoneticPr fontId="12"/>
  </si>
  <si>
    <t>合計値の平均</t>
  </si>
  <si>
    <t>合計値の不偏分散</t>
  </si>
  <si>
    <t>合計値との相関係数</t>
  </si>
  <si>
    <t>あやめの種類</t>
  </si>
  <si>
    <t>BoxのM検定（等分散性の検定）</t>
  </si>
  <si>
    <t>変数選択過程</t>
  </si>
  <si>
    <t>変数選択の結果</t>
  </si>
  <si>
    <t>投入</t>
  </si>
  <si>
    <t>除去</t>
  </si>
  <si>
    <t>判別関数に含まれる変数</t>
  </si>
  <si>
    <t>判別関数に含まれない変数</t>
  </si>
  <si>
    <t>ステップ0</t>
  </si>
  <si>
    <t>-</t>
  </si>
  <si>
    <t>(なし)</t>
  </si>
  <si>
    <t>ステップ3</t>
  </si>
  <si>
    <t>ステップ4</t>
  </si>
  <si>
    <t>1から2まで</t>
  </si>
  <si>
    <t>2のみ</t>
  </si>
  <si>
    <t>関数2</t>
  </si>
  <si>
    <t>各群の重心からのマハラノビスの平方距離</t>
  </si>
  <si>
    <t>セトーサ</t>
  </si>
  <si>
    <t>セトーサ</t>
    <phoneticPr fontId="2"/>
  </si>
  <si>
    <t>セトーサ</t>
    <phoneticPr fontId="2"/>
  </si>
  <si>
    <t>ヴェルシコロール</t>
  </si>
  <si>
    <t>ヴェルシコロール</t>
    <phoneticPr fontId="2"/>
  </si>
  <si>
    <t>ヴィルジニカ</t>
  </si>
  <si>
    <t>ヴィルジニカ</t>
    <phoneticPr fontId="2"/>
  </si>
  <si>
    <t>ダイアログ-1</t>
    <phoneticPr fontId="2"/>
  </si>
  <si>
    <t>ダイアログ-2</t>
    <phoneticPr fontId="2"/>
  </si>
  <si>
    <t>ダイアログ‐3</t>
    <phoneticPr fontId="6"/>
  </si>
  <si>
    <t>観測値×予測値</t>
  </si>
  <si>
    <t>残差プロット</t>
  </si>
  <si>
    <t>統計学試験の結果</t>
    <rPh sb="0" eb="3">
      <t>トウケイガク</t>
    </rPh>
    <rPh sb="3" eb="5">
      <t>シケン</t>
    </rPh>
    <rPh sb="6" eb="8">
      <t>ケッカ</t>
    </rPh>
    <phoneticPr fontId="2"/>
  </si>
  <si>
    <t>変数表</t>
    <rPh sb="0" eb="2">
      <t>ヘンスウ</t>
    </rPh>
    <rPh sb="2" eb="3">
      <t>ヒョウ</t>
    </rPh>
    <phoneticPr fontId="2"/>
  </si>
  <si>
    <t>閲覧経験</t>
    <rPh sb="0" eb="2">
      <t>エツラン</t>
    </rPh>
    <rPh sb="2" eb="4">
      <t>ケイケン</t>
    </rPh>
    <phoneticPr fontId="2"/>
  </si>
  <si>
    <t>勉強時間</t>
    <rPh sb="0" eb="2">
      <t>ベンキョウ</t>
    </rPh>
    <rPh sb="2" eb="4">
      <t>ジカン</t>
    </rPh>
    <phoneticPr fontId="2"/>
  </si>
  <si>
    <t>試験結果</t>
    <rPh sb="0" eb="2">
      <t>シケン</t>
    </rPh>
    <rPh sb="2" eb="4">
      <t>ケッカ</t>
    </rPh>
    <phoneticPr fontId="2"/>
  </si>
  <si>
    <t>合格</t>
    <rPh sb="0" eb="2">
      <t>ゴウカク</t>
    </rPh>
    <phoneticPr fontId="2"/>
  </si>
  <si>
    <t>不合格</t>
    <rPh sb="0" eb="1">
      <t>フ</t>
    </rPh>
    <rPh sb="1" eb="3">
      <t>ゴウカク</t>
    </rPh>
    <phoneticPr fontId="2"/>
  </si>
  <si>
    <t>あり</t>
  </si>
  <si>
    <t>試験結果</t>
  </si>
  <si>
    <t>閲覧経験</t>
  </si>
  <si>
    <t>勉強時間</t>
  </si>
  <si>
    <t>**</t>
  </si>
  <si>
    <t>*</t>
  </si>
  <si>
    <t>例題データ</t>
    <rPh sb="0" eb="2">
      <t>レイダイ</t>
    </rPh>
    <phoneticPr fontId="2"/>
  </si>
  <si>
    <t>「前立腺疾患の患者データ」</t>
    <rPh sb="1" eb="4">
      <t>ゼンリツセン</t>
    </rPh>
    <rPh sb="4" eb="6">
      <t>シッカン</t>
    </rPh>
    <rPh sb="7" eb="9">
      <t>カンジャ</t>
    </rPh>
    <phoneticPr fontId="2"/>
  </si>
  <si>
    <t>「野球選手の体力測定」</t>
    <rPh sb="1" eb="3">
      <t>ヤキュウ</t>
    </rPh>
    <rPh sb="3" eb="5">
      <t>センシュ</t>
    </rPh>
    <rPh sb="6" eb="8">
      <t>タイリョク</t>
    </rPh>
    <rPh sb="8" eb="10">
      <t>ソクテイ</t>
    </rPh>
    <phoneticPr fontId="2"/>
  </si>
  <si>
    <t>「あやめのデータ」</t>
    <phoneticPr fontId="2"/>
  </si>
  <si>
    <t>「犬の性格」</t>
    <rPh sb="1" eb="2">
      <t>イヌ</t>
    </rPh>
    <rPh sb="3" eb="5">
      <t>セイカク</t>
    </rPh>
    <phoneticPr fontId="2"/>
  </si>
  <si>
    <t>「自己肯定意識についてのアンケート」</t>
    <rPh sb="1" eb="3">
      <t>ジコ</t>
    </rPh>
    <rPh sb="3" eb="5">
      <t>コウテイ</t>
    </rPh>
    <rPh sb="5" eb="7">
      <t>イシキ</t>
    </rPh>
    <phoneticPr fontId="2"/>
  </si>
  <si>
    <t>「レンタルビデオの１月の貸し出し本数」</t>
    <phoneticPr fontId="2"/>
  </si>
  <si>
    <t>「喫煙の有無」</t>
    <rPh sb="1" eb="3">
      <t>キツエン</t>
    </rPh>
    <rPh sb="4" eb="6">
      <t>ウム</t>
    </rPh>
    <phoneticPr fontId="2"/>
  </si>
  <si>
    <t>「体格と食べ物の好み」</t>
    <rPh sb="1" eb="3">
      <t>タイカク</t>
    </rPh>
    <rPh sb="4" eb="5">
      <t>タ</t>
    </rPh>
    <rPh sb="6" eb="7">
      <t>モノ</t>
    </rPh>
    <rPh sb="8" eb="9">
      <t>コノ</t>
    </rPh>
    <phoneticPr fontId="2"/>
  </si>
  <si>
    <t>「休日の過ごし方」</t>
    <rPh sb="1" eb="3">
      <t>キュウジツ</t>
    </rPh>
    <rPh sb="4" eb="5">
      <t>ス</t>
    </rPh>
    <rPh sb="7" eb="8">
      <t>カタ</t>
    </rPh>
    <phoneticPr fontId="2"/>
  </si>
  <si>
    <t>「犬の系統分析」</t>
    <rPh sb="1" eb="2">
      <t>イヌ</t>
    </rPh>
    <rPh sb="3" eb="5">
      <t>ケイトウ</t>
    </rPh>
    <rPh sb="5" eb="7">
      <t>ブンセキ</t>
    </rPh>
    <phoneticPr fontId="2"/>
  </si>
  <si>
    <t>「2007年プロ野球12球団のチーム成績」</t>
    <phoneticPr fontId="2"/>
  </si>
  <si>
    <t>回帰式に含まれる変数（偏回帰係数・信頼区間等）</t>
  </si>
  <si>
    <t>回帰式に含まれない変数</t>
  </si>
  <si>
    <t>回帰式の精度</t>
  </si>
  <si>
    <t>回帰式の有意性（分散分析）</t>
  </si>
  <si>
    <r>
      <t>N</t>
    </r>
    <r>
      <rPr>
        <sz val="11"/>
        <rFont val="ＭＳ Ｐゴシック"/>
        <family val="3"/>
        <charset val="128"/>
      </rPr>
      <t>o.</t>
    </r>
    <phoneticPr fontId="2"/>
  </si>
  <si>
    <r>
      <t>N</t>
    </r>
    <r>
      <rPr>
        <sz val="11"/>
        <rFont val="ＭＳ Ｐゴシック"/>
        <family val="3"/>
        <charset val="128"/>
      </rPr>
      <t>o.</t>
    </r>
    <phoneticPr fontId="2"/>
  </si>
  <si>
    <t>No.</t>
    <phoneticPr fontId="2"/>
  </si>
  <si>
    <t>階層型クラスター分析（個体分類）1</t>
    <rPh sb="0" eb="2">
      <t>カイソウ</t>
    </rPh>
    <rPh sb="2" eb="3">
      <t>ガタ</t>
    </rPh>
    <rPh sb="8" eb="10">
      <t>ブンセキ</t>
    </rPh>
    <rPh sb="11" eb="13">
      <t>コタイ</t>
    </rPh>
    <rPh sb="13" eb="15">
      <t>ブンルイ</t>
    </rPh>
    <phoneticPr fontId="2"/>
  </si>
  <si>
    <t>条件付きロジスティック回帰分析2</t>
    <rPh sb="0" eb="3">
      <t>ジョウケンツ</t>
    </rPh>
    <rPh sb="11" eb="13">
      <t>カイキ</t>
    </rPh>
    <rPh sb="13" eb="15">
      <t>ブンセキ</t>
    </rPh>
    <phoneticPr fontId="2"/>
  </si>
  <si>
    <t>「統計学試験の結果」</t>
    <phoneticPr fontId="2"/>
  </si>
  <si>
    <t>二項ロジスティック回帰分析2</t>
    <rPh sb="0" eb="2">
      <t>ニコウ</t>
    </rPh>
    <rPh sb="9" eb="11">
      <t>カイキ</t>
    </rPh>
    <rPh sb="11" eb="13">
      <t>ブンセキ</t>
    </rPh>
    <phoneticPr fontId="6"/>
  </si>
  <si>
    <t>多項ロジスティック回帰分析1</t>
    <rPh sb="0" eb="2">
      <t>タコウ</t>
    </rPh>
    <rPh sb="9" eb="11">
      <t>カイキ</t>
    </rPh>
    <rPh sb="11" eb="13">
      <t>ブンセキ</t>
    </rPh>
    <phoneticPr fontId="6"/>
  </si>
  <si>
    <t>多項ロジスティック回帰分析2</t>
    <rPh sb="0" eb="2">
      <t>タコウ</t>
    </rPh>
    <rPh sb="9" eb="11">
      <t>カイキ</t>
    </rPh>
    <rPh sb="11" eb="13">
      <t>ブンセキ</t>
    </rPh>
    <phoneticPr fontId="6"/>
  </si>
  <si>
    <t>条件付きロジスティック回帰分析1</t>
    <rPh sb="0" eb="3">
      <t>ジョウケンツ</t>
    </rPh>
    <rPh sb="11" eb="13">
      <t>カイキ</t>
    </rPh>
    <rPh sb="13" eb="15">
      <t>ブンセキ</t>
    </rPh>
    <phoneticPr fontId="6"/>
  </si>
  <si>
    <t>判別分析(2群)1</t>
    <rPh sb="0" eb="2">
      <t>ハンベツ</t>
    </rPh>
    <rPh sb="2" eb="4">
      <t>ブンセキ</t>
    </rPh>
    <rPh sb="6" eb="7">
      <t>グン</t>
    </rPh>
    <phoneticPr fontId="2"/>
  </si>
  <si>
    <t>判別分析(2群)2</t>
    <rPh sb="0" eb="2">
      <t>ハンベツ</t>
    </rPh>
    <rPh sb="2" eb="4">
      <t>ブンセキ</t>
    </rPh>
    <rPh sb="6" eb="7">
      <t>グン</t>
    </rPh>
    <phoneticPr fontId="6"/>
  </si>
  <si>
    <t>判別分析(3群)1</t>
    <rPh sb="0" eb="2">
      <t>ハンベツ</t>
    </rPh>
    <rPh sb="2" eb="4">
      <t>ブンセキ</t>
    </rPh>
    <rPh sb="6" eb="7">
      <t>グン</t>
    </rPh>
    <phoneticPr fontId="6"/>
  </si>
  <si>
    <t>判別分析(3群)2</t>
    <rPh sb="0" eb="2">
      <t>ハンベツ</t>
    </rPh>
    <rPh sb="2" eb="4">
      <t>ブンセキ</t>
    </rPh>
    <rPh sb="6" eb="7">
      <t>グン</t>
    </rPh>
    <phoneticPr fontId="6"/>
  </si>
  <si>
    <t>二項ロジスティック回帰分析1</t>
    <rPh sb="0" eb="2">
      <t>ニコウ</t>
    </rPh>
    <rPh sb="9" eb="11">
      <t>カイキ</t>
    </rPh>
    <rPh sb="11" eb="13">
      <t>ブンセキ</t>
    </rPh>
    <phoneticPr fontId="6"/>
  </si>
  <si>
    <t>階層型クラスター分析（個体分類）2</t>
    <rPh sb="0" eb="3">
      <t>カイソウガタ</t>
    </rPh>
    <rPh sb="8" eb="10">
      <t>ブンセキ</t>
    </rPh>
    <rPh sb="11" eb="13">
      <t>コタイ</t>
    </rPh>
    <rPh sb="13" eb="15">
      <t>ブンルイ</t>
    </rPh>
    <phoneticPr fontId="2"/>
  </si>
  <si>
    <t>階層型クラスター分析（変数分類）1</t>
    <rPh sb="0" eb="3">
      <t>カイソウガタ</t>
    </rPh>
    <rPh sb="8" eb="10">
      <t>ブンセキ</t>
    </rPh>
    <rPh sb="11" eb="13">
      <t>ヘンスウ</t>
    </rPh>
    <rPh sb="13" eb="15">
      <t>ブンルイ</t>
    </rPh>
    <phoneticPr fontId="2"/>
  </si>
  <si>
    <t>階層型クラスター分析（変数分類）2</t>
    <rPh sb="0" eb="3">
      <t>カイソウガタ</t>
    </rPh>
    <rPh sb="8" eb="10">
      <t>ブンセキ</t>
    </rPh>
    <rPh sb="11" eb="13">
      <t>ヘンスウ</t>
    </rPh>
    <rPh sb="13" eb="15">
      <t>ブンルイ</t>
    </rPh>
    <phoneticPr fontId="2"/>
  </si>
  <si>
    <t>非階層型クラスター分析（個体分類）1</t>
    <rPh sb="0" eb="1">
      <t>ヒ</t>
    </rPh>
    <rPh sb="1" eb="3">
      <t>カイソウ</t>
    </rPh>
    <rPh sb="3" eb="4">
      <t>ガタ</t>
    </rPh>
    <rPh sb="9" eb="11">
      <t>ブンセキ</t>
    </rPh>
    <rPh sb="12" eb="14">
      <t>コタイ</t>
    </rPh>
    <rPh sb="14" eb="16">
      <t>ブンルイ</t>
    </rPh>
    <phoneticPr fontId="2"/>
  </si>
  <si>
    <t>非階層型クラスター分析（個体分類）2</t>
    <rPh sb="0" eb="1">
      <t>ヒ</t>
    </rPh>
    <rPh sb="1" eb="4">
      <t>カイソウガタ</t>
    </rPh>
    <rPh sb="9" eb="11">
      <t>ブンセキ</t>
    </rPh>
    <rPh sb="12" eb="14">
      <t>コタイ</t>
    </rPh>
    <rPh sb="14" eb="16">
      <t>ブンルイ</t>
    </rPh>
    <phoneticPr fontId="2"/>
  </si>
  <si>
    <t>F　値</t>
  </si>
  <si>
    <t>t　値</t>
  </si>
  <si>
    <t>P　値</t>
  </si>
  <si>
    <t>下限値</t>
  </si>
  <si>
    <t>上限値</t>
  </si>
  <si>
    <t>回帰診断</t>
  </si>
  <si>
    <t>残　差</t>
  </si>
  <si>
    <t>標準化残差</t>
  </si>
  <si>
    <t>スチューデント化残差</t>
  </si>
  <si>
    <t>Cookの距離</t>
  </si>
  <si>
    <t>てこ比</t>
  </si>
  <si>
    <t>不均一分散の検定</t>
  </si>
  <si>
    <t>手　法</t>
  </si>
  <si>
    <t>Breusch-Pagan</t>
  </si>
  <si>
    <t>White</t>
  </si>
  <si>
    <t>軸</t>
  </si>
  <si>
    <t>カテゴリースコア</t>
  </si>
  <si>
    <t>カテゴリー</t>
  </si>
  <si>
    <t>第3軸</t>
  </si>
  <si>
    <t>第4軸</t>
  </si>
  <si>
    <t>第5軸</t>
  </si>
  <si>
    <t>第6軸</t>
  </si>
  <si>
    <t>第7軸</t>
  </si>
  <si>
    <t>第8軸</t>
  </si>
  <si>
    <t>第9軸</t>
  </si>
  <si>
    <t>第10軸</t>
  </si>
  <si>
    <t>データの内容</t>
  </si>
  <si>
    <t>距離計算</t>
  </si>
  <si>
    <t>合併後の距離計算</t>
  </si>
  <si>
    <t>個体分類</t>
  </si>
  <si>
    <t>ユークリッドの距離</t>
  </si>
  <si>
    <t>ウォード法</t>
  </si>
  <si>
    <t>合併個体No.</t>
  </si>
  <si>
    <t>クラスターNo.</t>
  </si>
  <si>
    <t>クラスター1</t>
  </si>
  <si>
    <t>クラスター2</t>
  </si>
  <si>
    <t>樹形図用データ</t>
  </si>
  <si>
    <t>横　棒</t>
  </si>
  <si>
    <t>X座標</t>
  </si>
  <si>
    <t>樹形図</t>
  </si>
  <si>
    <t>点　線</t>
  </si>
  <si>
    <r>
      <t>ダイアログ-</t>
    </r>
    <r>
      <rPr>
        <sz val="11"/>
        <rFont val="ＭＳ Ｐゴシック"/>
        <family val="3"/>
        <charset val="128"/>
      </rPr>
      <t>2</t>
    </r>
    <phoneticPr fontId="2"/>
  </si>
  <si>
    <t>ダイアログ-1</t>
    <phoneticPr fontId="2"/>
  </si>
  <si>
    <t>クラスターの中心の初期値</t>
  </si>
  <si>
    <t>クラスター</t>
  </si>
  <si>
    <t>クラスターの中心の変化</t>
  </si>
  <si>
    <t>クラスターの中心の最終結果</t>
  </si>
  <si>
    <t>ダミー1</t>
  </si>
  <si>
    <t>ダミー2</t>
  </si>
  <si>
    <t>クラスターの中心間の距離</t>
  </si>
  <si>
    <t>分散分析表</t>
  </si>
  <si>
    <t>平均平方和</t>
  </si>
  <si>
    <t>誤　差</t>
  </si>
  <si>
    <t>各クラスターのケース数</t>
  </si>
  <si>
    <t>所属クラスター</t>
  </si>
  <si>
    <t>クラスターの中心との距離</t>
  </si>
  <si>
    <t>落着きの無さ</t>
  </si>
  <si>
    <t>落着きの無さ</t>
    <rPh sb="0" eb="2">
      <t>オチツ</t>
    </rPh>
    <rPh sb="4" eb="5">
      <t>ナ</t>
    </rPh>
    <phoneticPr fontId="2"/>
  </si>
  <si>
    <t>なつきやすさ</t>
  </si>
  <si>
    <t>なつきやすさ</t>
    <phoneticPr fontId="2"/>
  </si>
  <si>
    <t>番犬適性</t>
  </si>
  <si>
    <t>番犬適性</t>
    <rPh sb="0" eb="2">
      <t>バンケン</t>
    </rPh>
    <rPh sb="2" eb="4">
      <t>テキセイ</t>
    </rPh>
    <phoneticPr fontId="2"/>
  </si>
  <si>
    <t>第1主成分</t>
    <rPh sb="0" eb="1">
      <t>ダイ</t>
    </rPh>
    <rPh sb="2" eb="5">
      <t>シュセイブン</t>
    </rPh>
    <phoneticPr fontId="2"/>
  </si>
  <si>
    <t>第2主成分</t>
    <rPh sb="0" eb="1">
      <t>ダイ</t>
    </rPh>
    <rPh sb="2" eb="5">
      <t>シュセイブン</t>
    </rPh>
    <phoneticPr fontId="2"/>
  </si>
  <si>
    <t>第3主成分</t>
    <rPh sb="0" eb="1">
      <t>ダイ</t>
    </rPh>
    <rPh sb="2" eb="5">
      <t>シュセイブン</t>
    </rPh>
    <phoneticPr fontId="2"/>
  </si>
  <si>
    <t>「犬の性格」の主成分分析によって得られた主成分得点</t>
    <rPh sb="1" eb="2">
      <t>イヌ</t>
    </rPh>
    <rPh sb="3" eb="5">
      <t>セイカク</t>
    </rPh>
    <rPh sb="7" eb="10">
      <t>シュセイブン</t>
    </rPh>
    <rPh sb="10" eb="12">
      <t>ブンセキ</t>
    </rPh>
    <rPh sb="16" eb="17">
      <t>エ</t>
    </rPh>
    <rPh sb="20" eb="23">
      <t>シュセイブン</t>
    </rPh>
    <rPh sb="23" eb="25">
      <t>トクテン</t>
    </rPh>
    <phoneticPr fontId="4"/>
  </si>
  <si>
    <t>多項ロジスティック回帰分析</t>
  </si>
  <si>
    <t>回帰式の有意性</t>
  </si>
  <si>
    <t>変数の有意性</t>
  </si>
  <si>
    <t>偏回帰係数の推定</t>
  </si>
  <si>
    <t>F</t>
  </si>
  <si>
    <t>I</t>
  </si>
  <si>
    <t>O</t>
  </si>
  <si>
    <t>体長</t>
  </si>
  <si>
    <t>回帰式の精度（決定係数）</t>
  </si>
  <si>
    <t>Cox-Snell</t>
  </si>
  <si>
    <t>Nagelkerke</t>
  </si>
  <si>
    <t>McFadden</t>
  </si>
  <si>
    <t>説明変数なし</t>
  </si>
  <si>
    <t>説明変数あり</t>
  </si>
  <si>
    <t>縮小モデル</t>
  </si>
  <si>
    <t>最終モデル</t>
  </si>
  <si>
    <t>予測分類</t>
  </si>
  <si>
    <t>体長</t>
    <rPh sb="0" eb="2">
      <t>タイチョウ</t>
    </rPh>
    <phoneticPr fontId="16"/>
  </si>
  <si>
    <t>F</t>
    <phoneticPr fontId="2"/>
  </si>
  <si>
    <t>I</t>
    <phoneticPr fontId="2"/>
  </si>
  <si>
    <t>O</t>
    <phoneticPr fontId="2"/>
  </si>
  <si>
    <t>魚類</t>
    <rPh sb="0" eb="2">
      <t>ギョルイ</t>
    </rPh>
    <phoneticPr fontId="2"/>
  </si>
  <si>
    <t>無脊椎動物（カタツムリ、水生昆虫、ザリガニなど）</t>
    <rPh sb="0" eb="1">
      <t>ム</t>
    </rPh>
    <rPh sb="1" eb="3">
      <t>セキツイ</t>
    </rPh>
    <rPh sb="3" eb="5">
      <t>ドウブツ</t>
    </rPh>
    <rPh sb="12" eb="14">
      <t>スイセイ</t>
    </rPh>
    <rPh sb="14" eb="16">
      <t>コンチュウ</t>
    </rPh>
    <phoneticPr fontId="2"/>
  </si>
  <si>
    <t>その他（両生類、哺乳類、植物、石など）</t>
    <rPh sb="2" eb="3">
      <t>タ</t>
    </rPh>
    <rPh sb="4" eb="7">
      <t>リョウセイルイ</t>
    </rPh>
    <rPh sb="8" eb="11">
      <t>ホニュウルイ</t>
    </rPh>
    <rPh sb="12" eb="14">
      <t>ショクブツ</t>
    </rPh>
    <rPh sb="15" eb="16">
      <t>イシ</t>
    </rPh>
    <phoneticPr fontId="2"/>
  </si>
  <si>
    <t>フロリダに生息する59匹のワニの体長とエサの選択</t>
    <rPh sb="5" eb="7">
      <t>セイソク</t>
    </rPh>
    <rPh sb="11" eb="12">
      <t>ヒキ</t>
    </rPh>
    <rPh sb="16" eb="18">
      <t>タイチョウ</t>
    </rPh>
    <rPh sb="22" eb="24">
      <t>センタク</t>
    </rPh>
    <phoneticPr fontId="2"/>
  </si>
  <si>
    <t>出典：Alan Agresti(2005).『カテゴリカルデータ解析入門』、サイエンティスト社</t>
    <rPh sb="0" eb="2">
      <t>シュッテン</t>
    </rPh>
    <rPh sb="32" eb="34">
      <t>カイセキ</t>
    </rPh>
    <rPh sb="34" eb="36">
      <t>ニュウモン</t>
    </rPh>
    <rPh sb="46" eb="47">
      <t>シャ</t>
    </rPh>
    <phoneticPr fontId="2"/>
  </si>
  <si>
    <t>エサの選択</t>
  </si>
  <si>
    <t>エサの選択</t>
    <rPh sb="3" eb="5">
      <t>センタク</t>
    </rPh>
    <phoneticPr fontId="16"/>
  </si>
  <si>
    <t>ダイアログ-1</t>
    <phoneticPr fontId="2"/>
  </si>
  <si>
    <t>エサの選択（ワニの胃袋から見つかった主な餌の内容）</t>
    <rPh sb="3" eb="5">
      <t>センタク</t>
    </rPh>
    <rPh sb="9" eb="10">
      <t>イ</t>
    </rPh>
    <rPh sb="10" eb="11">
      <t>ブクロ</t>
    </rPh>
    <rPh sb="13" eb="14">
      <t>ミ</t>
    </rPh>
    <rPh sb="18" eb="19">
      <t>オモ</t>
    </rPh>
    <rPh sb="20" eb="21">
      <t>エサ</t>
    </rPh>
    <rPh sb="22" eb="24">
      <t>ナイヨウ</t>
    </rPh>
    <phoneticPr fontId="2"/>
  </si>
  <si>
    <t>二項ロジスティック回帰分析</t>
  </si>
  <si>
    <t>試験結果=0</t>
  </si>
  <si>
    <t>試験結果=1</t>
  </si>
  <si>
    <t>二項ロジスティック回帰分析</t>
    <rPh sb="0" eb="2">
      <t>ニコウ</t>
    </rPh>
    <rPh sb="9" eb="11">
      <t>カイキ</t>
    </rPh>
    <rPh sb="11" eb="13">
      <t>ブンセキ</t>
    </rPh>
    <phoneticPr fontId="13"/>
  </si>
  <si>
    <t>「フロリダに生息する59匹のワニの体長とエサの選択」</t>
    <phoneticPr fontId="2"/>
  </si>
  <si>
    <t>「犬の性格」の主成分分析により得られた主成分得点</t>
    <rPh sb="1" eb="2">
      <t>イヌ</t>
    </rPh>
    <rPh sb="3" eb="5">
      <t>セイカク</t>
    </rPh>
    <rPh sb="7" eb="10">
      <t>シュセイブン</t>
    </rPh>
    <rPh sb="10" eb="12">
      <t>ブンセキ</t>
    </rPh>
    <rPh sb="15" eb="16">
      <t>エ</t>
    </rPh>
    <rPh sb="19" eb="22">
      <t>シュセイブン</t>
    </rPh>
    <rPh sb="22" eb="24">
      <t>トクテン</t>
    </rPh>
    <phoneticPr fontId="2"/>
  </si>
  <si>
    <t>群別散布図</t>
  </si>
  <si>
    <t>合併変数No.</t>
  </si>
  <si>
    <t>ダイアログ-2</t>
    <phoneticPr fontId="2"/>
  </si>
  <si>
    <t>階層型クラスター分析（変数分類）</t>
    <rPh sb="0" eb="3">
      <t>カイソウガタ</t>
    </rPh>
    <rPh sb="8" eb="10">
      <t>ブンセキ</t>
    </rPh>
    <rPh sb="11" eb="13">
      <t>ヘンスウ</t>
    </rPh>
    <rPh sb="13" eb="15">
      <t>ブンルイ</t>
    </rPh>
    <phoneticPr fontId="13"/>
  </si>
  <si>
    <t>階層クラスター分析（個体分類）</t>
    <rPh sb="0" eb="2">
      <t>カイソウ</t>
    </rPh>
    <rPh sb="7" eb="9">
      <t>ブンセキ</t>
    </rPh>
    <rPh sb="10" eb="12">
      <t>コタイ</t>
    </rPh>
    <rPh sb="12" eb="14">
      <t>ブンルイ</t>
    </rPh>
    <phoneticPr fontId="13"/>
  </si>
  <si>
    <t>非階層型クラスター分析　k-means法（個体分類）</t>
    <rPh sb="0" eb="1">
      <t>ヒ</t>
    </rPh>
    <rPh sb="1" eb="4">
      <t>カイソウガタ</t>
    </rPh>
    <rPh sb="9" eb="11">
      <t>ブンセキ</t>
    </rPh>
    <rPh sb="19" eb="20">
      <t>ホウ</t>
    </rPh>
    <rPh sb="21" eb="23">
      <t>コタイ</t>
    </rPh>
    <rPh sb="23" eb="25">
      <t>ブンルイ</t>
    </rPh>
    <phoneticPr fontId="13"/>
  </si>
  <si>
    <t>目的変数との相関係数</t>
  </si>
  <si>
    <t>精度</t>
  </si>
  <si>
    <t>アイテム間の単相関係数</t>
  </si>
  <si>
    <t>目的変数との単相関係数</t>
  </si>
  <si>
    <t>目的変数との偏相関係数</t>
  </si>
  <si>
    <t>各群の重心からの距離</t>
  </si>
  <si>
    <t>ダイアログ-1</t>
    <phoneticPr fontId="2"/>
  </si>
  <si>
    <t>ダイアログ-2</t>
    <phoneticPr fontId="2"/>
  </si>
  <si>
    <t>年齢</t>
    <rPh sb="0" eb="2">
      <t>ネンレイ</t>
    </rPh>
    <phoneticPr fontId="2"/>
  </si>
  <si>
    <t>低体重</t>
  </si>
  <si>
    <t>低体重</t>
    <rPh sb="0" eb="3">
      <t>テイタイジュウ</t>
    </rPh>
    <phoneticPr fontId="2"/>
  </si>
  <si>
    <t>最終月経時の体重</t>
  </si>
  <si>
    <t>最終月経時の体重</t>
    <rPh sb="0" eb="2">
      <t>サイシュウ</t>
    </rPh>
    <rPh sb="2" eb="4">
      <t>ゲッケイ</t>
    </rPh>
    <rPh sb="4" eb="5">
      <t>ジ</t>
    </rPh>
    <rPh sb="6" eb="8">
      <t>タイジュウ</t>
    </rPh>
    <phoneticPr fontId="2"/>
  </si>
  <si>
    <t>妊娠時の喫煙</t>
  </si>
  <si>
    <t>妊娠時の喫煙</t>
    <rPh sb="0" eb="2">
      <t>ニンシン</t>
    </rPh>
    <rPh sb="2" eb="3">
      <t>ジ</t>
    </rPh>
    <rPh sb="4" eb="6">
      <t>キツエン</t>
    </rPh>
    <phoneticPr fontId="2"/>
  </si>
  <si>
    <t>高血圧歴</t>
  </si>
  <si>
    <t>高血圧歴</t>
    <rPh sb="0" eb="3">
      <t>コウケツアツ</t>
    </rPh>
    <rPh sb="3" eb="4">
      <t>レキ</t>
    </rPh>
    <phoneticPr fontId="2"/>
  </si>
  <si>
    <t>子宮の痛み</t>
  </si>
  <si>
    <t>子宮の痛み</t>
    <rPh sb="0" eb="2">
      <t>シキュウ</t>
    </rPh>
    <rPh sb="3" eb="4">
      <t>イタ</t>
    </rPh>
    <phoneticPr fontId="2"/>
  </si>
  <si>
    <t>低体重児の発生要因に関するケースコントロール研究</t>
    <rPh sb="0" eb="3">
      <t>テイタイジュウ</t>
    </rPh>
    <rPh sb="3" eb="4">
      <t>ジ</t>
    </rPh>
    <rPh sb="5" eb="7">
      <t>ハッセイ</t>
    </rPh>
    <rPh sb="7" eb="9">
      <t>ヨウイン</t>
    </rPh>
    <rPh sb="10" eb="11">
      <t>カン</t>
    </rPh>
    <rPh sb="22" eb="24">
      <t>ケンキュウ</t>
    </rPh>
    <phoneticPr fontId="2"/>
  </si>
  <si>
    <t>量的変数</t>
    <rPh sb="0" eb="2">
      <t>リョウテキ</t>
    </rPh>
    <rPh sb="2" eb="4">
      <t>ヘンスウ</t>
    </rPh>
    <phoneticPr fontId="2"/>
  </si>
  <si>
    <t>：2500g未満</t>
    <rPh sb="6" eb="8">
      <t>ミマン</t>
    </rPh>
    <phoneticPr fontId="2"/>
  </si>
  <si>
    <t>：2500g以上</t>
    <rPh sb="6" eb="8">
      <t>イジョウ</t>
    </rPh>
    <phoneticPr fontId="2"/>
  </si>
  <si>
    <t>（目的変数）</t>
    <rPh sb="1" eb="3">
      <t>モクテキ</t>
    </rPh>
    <rPh sb="3" eb="5">
      <t>ヘンスウ</t>
    </rPh>
    <phoneticPr fontId="2"/>
  </si>
  <si>
    <t>：はい</t>
    <phoneticPr fontId="2"/>
  </si>
  <si>
    <t>：いいえ</t>
    <phoneticPr fontId="2"/>
  </si>
  <si>
    <t>条件付きロジスティック回帰分析</t>
  </si>
  <si>
    <t>層のみ不明</t>
  </si>
  <si>
    <t>目的変数のみ有効</t>
  </si>
  <si>
    <t>説明変数のみ有効</t>
  </si>
  <si>
    <t>層のみ有効</t>
  </si>
  <si>
    <t>いずれも不明</t>
  </si>
  <si>
    <t>合　計</t>
  </si>
  <si>
    <t>16</t>
  </si>
  <si>
    <t>17</t>
  </si>
  <si>
    <t>18</t>
  </si>
  <si>
    <t>19</t>
  </si>
  <si>
    <t>20</t>
  </si>
  <si>
    <t>21</t>
  </si>
  <si>
    <t>22</t>
  </si>
  <si>
    <t>23</t>
  </si>
  <si>
    <t>24</t>
  </si>
  <si>
    <t>25</t>
  </si>
  <si>
    <t>26</t>
  </si>
  <si>
    <t>27</t>
  </si>
  <si>
    <t>28</t>
  </si>
  <si>
    <t>29</t>
  </si>
  <si>
    <t>30</t>
  </si>
  <si>
    <t>31</t>
  </si>
  <si>
    <t>32</t>
  </si>
  <si>
    <t>低体重=0</t>
  </si>
  <si>
    <t>低体重=1</t>
  </si>
  <si>
    <t>条件付きロジスティック回帰分析</t>
    <rPh sb="0" eb="3">
      <t>ジョウケンツ</t>
    </rPh>
    <rPh sb="11" eb="13">
      <t>カイキ</t>
    </rPh>
    <rPh sb="13" eb="15">
      <t>ブンセキ</t>
    </rPh>
    <phoneticPr fontId="13"/>
  </si>
  <si>
    <t>年齢（層）</t>
    <rPh sb="0" eb="2">
      <t>ネンレイ</t>
    </rPh>
    <rPh sb="3" eb="4">
      <t>ソウ</t>
    </rPh>
    <phoneticPr fontId="2"/>
  </si>
  <si>
    <t>出典：</t>
    <rPh sb="0" eb="2">
      <t>シュッテン</t>
    </rPh>
    <phoneticPr fontId="2"/>
  </si>
  <si>
    <t>ダイアログ-1</t>
    <phoneticPr fontId="2"/>
  </si>
  <si>
    <t>多項ロジスティック回帰分析</t>
    <rPh sb="0" eb="2">
      <t>タコウ</t>
    </rPh>
    <rPh sb="9" eb="11">
      <t>カイキ</t>
    </rPh>
    <rPh sb="11" eb="13">
      <t>ブンセキ</t>
    </rPh>
    <phoneticPr fontId="13"/>
  </si>
  <si>
    <t>ダイアログ-1</t>
  </si>
  <si>
    <t>ダイアログ-1</t>
    <phoneticPr fontId="6"/>
  </si>
  <si>
    <t>ダイアログ-2</t>
    <phoneticPr fontId="6"/>
  </si>
  <si>
    <r>
      <t>野球選手の体力測定（21番と</t>
    </r>
    <r>
      <rPr>
        <sz val="11"/>
        <rFont val="ＭＳ Ｐゴシック"/>
        <family val="3"/>
        <charset val="128"/>
      </rPr>
      <t>22番の球速を予測する）</t>
    </r>
    <rPh sb="12" eb="13">
      <t>バン</t>
    </rPh>
    <rPh sb="16" eb="17">
      <t>バン</t>
    </rPh>
    <rPh sb="18" eb="20">
      <t>キュウソク</t>
    </rPh>
    <rPh sb="21" eb="23">
      <t>ヨソク</t>
    </rPh>
    <phoneticPr fontId="2"/>
  </si>
  <si>
    <t>ダイアログ-1</t>
    <phoneticPr fontId="2"/>
  </si>
  <si>
    <t>ダイアログ-2</t>
    <phoneticPr fontId="2"/>
  </si>
  <si>
    <t>ダイアログ-3</t>
    <phoneticPr fontId="2"/>
  </si>
  <si>
    <t>順序ロジスティック回帰分析1</t>
    <rPh sb="0" eb="2">
      <t>ジュンジョ</t>
    </rPh>
    <rPh sb="9" eb="11">
      <t>カイキ</t>
    </rPh>
    <rPh sb="11" eb="13">
      <t>ブンセキ</t>
    </rPh>
    <phoneticPr fontId="2"/>
  </si>
  <si>
    <t>順序ロジスティック回帰分析2</t>
    <phoneticPr fontId="2"/>
  </si>
  <si>
    <t>プロビット回帰分析1</t>
    <phoneticPr fontId="2"/>
  </si>
  <si>
    <t>プロビット回帰分析2</t>
    <phoneticPr fontId="2"/>
  </si>
  <si>
    <t>※出典の記載がないデータは例題用に作成した架空データです。</t>
    <rPh sb="1" eb="3">
      <t>シュッテン</t>
    </rPh>
    <rPh sb="4" eb="6">
      <t>キサイ</t>
    </rPh>
    <rPh sb="13" eb="15">
      <t>レイダイ</t>
    </rPh>
    <rPh sb="15" eb="16">
      <t>ヨウ</t>
    </rPh>
    <rPh sb="17" eb="19">
      <t>サクセイ</t>
    </rPh>
    <rPh sb="21" eb="23">
      <t>カクウ</t>
    </rPh>
    <phoneticPr fontId="2"/>
  </si>
  <si>
    <t>*：P&lt;0.05 **：P&lt;0.01</t>
  </si>
  <si>
    <t>順序ロジスティック回帰分析</t>
  </si>
  <si>
    <t>0</t>
  </si>
  <si>
    <t>1</t>
  </si>
  <si>
    <t>2</t>
  </si>
  <si>
    <t>Hosmer &amp; Lemeshow.(1989).Applied Logistic Regression.</t>
    <phoneticPr fontId="2"/>
  </si>
  <si>
    <t xml:space="preserve"> Wiley Series in Probability and Statistics.</t>
  </si>
  <si>
    <t>プロビット回帰分析</t>
  </si>
  <si>
    <t>※自己肯定意識尺度（平石賢二、1990）を参考に項目を構成しました。</t>
    <rPh sb="1" eb="3">
      <t>ジコ</t>
    </rPh>
    <rPh sb="3" eb="5">
      <t>コウテイ</t>
    </rPh>
    <rPh sb="5" eb="7">
      <t>イシキ</t>
    </rPh>
    <rPh sb="7" eb="9">
      <t>シャクド</t>
    </rPh>
    <rPh sb="10" eb="12">
      <t>ヒライシ</t>
    </rPh>
    <rPh sb="12" eb="14">
      <t>ケンジ</t>
    </rPh>
    <rPh sb="21" eb="23">
      <t>サンコウ</t>
    </rPh>
    <rPh sb="24" eb="26">
      <t>コウモク</t>
    </rPh>
    <rPh sb="27" eb="29">
      <t>コウセイ</t>
    </rPh>
    <phoneticPr fontId="2"/>
  </si>
  <si>
    <t>実際のアンケートの結果ではなく架空のデータです。</t>
    <phoneticPr fontId="2"/>
  </si>
  <si>
    <t>正準相関分析</t>
  </si>
  <si>
    <t>第1組のみ不明</t>
  </si>
  <si>
    <t>第2組のみ不明</t>
  </si>
  <si>
    <t>組</t>
  </si>
  <si>
    <t>第1組</t>
  </si>
  <si>
    <t>第2組</t>
  </si>
  <si>
    <t>固有値と正準相関係数</t>
  </si>
  <si>
    <t>正準変量</t>
  </si>
  <si>
    <t>正準相関係数</t>
  </si>
  <si>
    <t>正準相関係数の2乗</t>
  </si>
  <si>
    <t>正準相関係数の有意性の検定</t>
  </si>
  <si>
    <t>多変量検定</t>
  </si>
  <si>
    <t>種　類</t>
  </si>
  <si>
    <t>正準変量の係数</t>
  </si>
  <si>
    <t>正準変量の標準化された係数</t>
  </si>
  <si>
    <t>正準得点</t>
  </si>
  <si>
    <t>正準変量（第1組）</t>
  </si>
  <si>
    <t>正準変量（第2組）</t>
  </si>
  <si>
    <t>冗長率</t>
  </si>
  <si>
    <t>累積冗長率</t>
  </si>
  <si>
    <t>ダービン=ワトソン比</t>
  </si>
  <si>
    <t>変数選択結果</t>
  </si>
  <si>
    <t>*：P&lt;0.05</t>
  </si>
  <si>
    <t>**：P&lt;0.01</t>
  </si>
  <si>
    <t>Wilks' lambda</t>
  </si>
  <si>
    <t>Box's M</t>
  </si>
  <si>
    <t>固有ベクトル</t>
  </si>
  <si>
    <t>犬種</t>
    <phoneticPr fontId="21"/>
  </si>
  <si>
    <t>主成分分析</t>
    <phoneticPr fontId="2"/>
  </si>
  <si>
    <t>クロンバックのアルファ</t>
  </si>
  <si>
    <t>クロンバックのアルファ</t>
    <phoneticPr fontId="13"/>
  </si>
  <si>
    <t>クロンバックのアルファ1</t>
    <phoneticPr fontId="2"/>
  </si>
  <si>
    <t>クロンバックのアルファ2</t>
    <phoneticPr fontId="2"/>
  </si>
  <si>
    <t>Cronbach's alpha</t>
  </si>
  <si>
    <t>Wilks' lambda</t>
    <phoneticPr fontId="2"/>
  </si>
  <si>
    <t>Hotelling's trace</t>
  </si>
  <si>
    <t>Roy's largest root</t>
  </si>
  <si>
    <t>投入基準P値</t>
  </si>
  <si>
    <t>除去基準P値</t>
  </si>
  <si>
    <t>正準相関分析1</t>
    <rPh sb="4" eb="6">
      <t>ブンセキ</t>
    </rPh>
    <phoneticPr fontId="2"/>
  </si>
  <si>
    <t>正準相関分析2</t>
    <rPh sb="4" eb="6">
      <t>ブンセキ</t>
    </rPh>
    <phoneticPr fontId="2"/>
  </si>
  <si>
    <t>正準相関係分析</t>
    <rPh sb="0" eb="2">
      <t>セイジュン</t>
    </rPh>
    <rPh sb="2" eb="4">
      <t>ソウカン</t>
    </rPh>
    <rPh sb="5" eb="7">
      <t>ブンセキ</t>
    </rPh>
    <phoneticPr fontId="13"/>
  </si>
  <si>
    <t>順序ロジスティック回帰分析</t>
    <rPh sb="0" eb="2">
      <t>ジュンジョ</t>
    </rPh>
    <rPh sb="9" eb="11">
      <t>カイキ</t>
    </rPh>
    <rPh sb="11" eb="13">
      <t>ブンセキ</t>
    </rPh>
    <phoneticPr fontId="13"/>
  </si>
  <si>
    <t>No.</t>
    <phoneticPr fontId="21"/>
  </si>
  <si>
    <t>親の修士号</t>
  </si>
  <si>
    <t>親の修士号</t>
    <rPh sb="0" eb="1">
      <t>オヤ</t>
    </rPh>
    <rPh sb="2" eb="5">
      <t>シュウシゴウ</t>
    </rPh>
    <phoneticPr fontId="21"/>
  </si>
  <si>
    <t>GPA</t>
  </si>
  <si>
    <t>GPA</t>
    <phoneticPr fontId="2"/>
  </si>
  <si>
    <t>親の修士号</t>
    <rPh sb="0" eb="1">
      <t>オヤ</t>
    </rPh>
    <rPh sb="2" eb="5">
      <t>シュウシゴウ</t>
    </rPh>
    <phoneticPr fontId="2"/>
  </si>
  <si>
    <t>少なくとも一人取得</t>
    <rPh sb="0" eb="1">
      <t>スク</t>
    </rPh>
    <rPh sb="5" eb="7">
      <t>ヒトリ</t>
    </rPh>
    <rPh sb="7" eb="9">
      <t>シュトク</t>
    </rPh>
    <phoneticPr fontId="2"/>
  </si>
  <si>
    <t>非取得</t>
    <rPh sb="0" eb="1">
      <t>ヒ</t>
    </rPh>
    <rPh sb="1" eb="3">
      <t>シュトク</t>
    </rPh>
    <phoneticPr fontId="2"/>
  </si>
  <si>
    <t>卒業した大学</t>
    <rPh sb="0" eb="2">
      <t>ソツギョウ</t>
    </rPh>
    <rPh sb="4" eb="6">
      <t>ダイガク</t>
    </rPh>
    <phoneticPr fontId="2"/>
  </si>
  <si>
    <t>公立</t>
    <rPh sb="0" eb="2">
      <t>コウリツ</t>
    </rPh>
    <phoneticPr fontId="2"/>
  </si>
  <si>
    <t>私立</t>
    <rPh sb="0" eb="2">
      <t>シリツ</t>
    </rPh>
    <phoneticPr fontId="2"/>
  </si>
  <si>
    <t>大学の種類</t>
  </si>
  <si>
    <t>大学の種類</t>
    <rPh sb="0" eb="2">
      <t>ダイガク</t>
    </rPh>
    <rPh sb="3" eb="5">
      <t>シュルイ</t>
    </rPh>
    <phoneticPr fontId="2"/>
  </si>
  <si>
    <t>プロビット回帰分析</t>
    <rPh sb="5" eb="7">
      <t>カイキ</t>
    </rPh>
    <rPh sb="7" eb="9">
      <t>ブンセキ</t>
    </rPh>
    <phoneticPr fontId="13"/>
  </si>
  <si>
    <t>刺激レベル</t>
  </si>
  <si>
    <t>刺激レベル</t>
    <rPh sb="0" eb="2">
      <t>シゲキ</t>
    </rPh>
    <phoneticPr fontId="2"/>
  </si>
  <si>
    <t>被験者数</t>
    <rPh sb="0" eb="4">
      <t>ヒケンシャスウ</t>
    </rPh>
    <phoneticPr fontId="2"/>
  </si>
  <si>
    <t>反応者数</t>
    <rPh sb="0" eb="2">
      <t>ハンノウ</t>
    </rPh>
    <rPh sb="2" eb="3">
      <t>シャ</t>
    </rPh>
    <rPh sb="3" eb="4">
      <t>スウ</t>
    </rPh>
    <phoneticPr fontId="2"/>
  </si>
  <si>
    <t>反応率</t>
  </si>
  <si>
    <t>刺激レベル</t>
    <phoneticPr fontId="21"/>
  </si>
  <si>
    <t>反応者数</t>
    <phoneticPr fontId="21"/>
  </si>
  <si>
    <t>被験者数</t>
    <phoneticPr fontId="21"/>
  </si>
  <si>
    <t>無効または不明ケース</t>
  </si>
  <si>
    <t>ダービン=ワトソン比</t>
    <phoneticPr fontId="2"/>
  </si>
  <si>
    <r>
      <t>相関比 η</t>
    </r>
    <r>
      <rPr>
        <vertAlign val="superscript"/>
        <sz val="11"/>
        <rFont val="ＭＳ Ｐゴシック"/>
        <family val="3"/>
        <charset val="128"/>
      </rPr>
      <t>2</t>
    </r>
  </si>
  <si>
    <r>
      <t>相関比 η</t>
    </r>
    <r>
      <rPr>
        <vertAlign val="superscript"/>
        <sz val="11"/>
        <rFont val="ＭＳ Ｐゴシック"/>
        <family val="3"/>
        <charset val="128"/>
      </rPr>
      <t>2</t>
    </r>
    <phoneticPr fontId="2"/>
  </si>
  <si>
    <t>Wilks' lambda</t>
    <phoneticPr fontId="2"/>
  </si>
  <si>
    <t>コレスポンデンス分析(度数)1</t>
    <rPh sb="8" eb="10">
      <t>ブンセキ</t>
    </rPh>
    <rPh sb="11" eb="13">
      <t>ドスウ</t>
    </rPh>
    <phoneticPr fontId="6"/>
  </si>
  <si>
    <t>コレスポンデンス分析(度数)2</t>
    <rPh sb="8" eb="10">
      <t>ブンセキ</t>
    </rPh>
    <rPh sb="11" eb="13">
      <t>ドスウ</t>
    </rPh>
    <phoneticPr fontId="6"/>
  </si>
  <si>
    <t>コレスポンデンス分析(横％）1</t>
    <rPh sb="8" eb="10">
      <t>ブンセキ</t>
    </rPh>
    <rPh sb="11" eb="12">
      <t>ヨコ</t>
    </rPh>
    <phoneticPr fontId="6"/>
  </si>
  <si>
    <t>コレスポンデンス分析(横％）2</t>
    <rPh sb="8" eb="10">
      <t>ブンセキ</t>
    </rPh>
    <rPh sb="11" eb="12">
      <t>ヨコ</t>
    </rPh>
    <phoneticPr fontId="6"/>
  </si>
  <si>
    <t>コレスポンデンス分析（平均値）1</t>
    <rPh sb="8" eb="10">
      <t>ブンセキ</t>
    </rPh>
    <rPh sb="11" eb="13">
      <t>ヘイキン</t>
    </rPh>
    <rPh sb="13" eb="14">
      <t>アタイ</t>
    </rPh>
    <phoneticPr fontId="6"/>
  </si>
  <si>
    <t>コレスポンデンス分析（平均値）2</t>
    <rPh sb="8" eb="10">
      <t>ブンセキ</t>
    </rPh>
    <rPh sb="11" eb="13">
      <t>ヘイキン</t>
    </rPh>
    <rPh sb="13" eb="14">
      <t>アタイ</t>
    </rPh>
    <phoneticPr fontId="6"/>
  </si>
  <si>
    <t>双対尺度法1</t>
    <rPh sb="0" eb="2">
      <t>ソウツイ</t>
    </rPh>
    <rPh sb="2" eb="4">
      <t>シャクド</t>
    </rPh>
    <rPh sb="4" eb="5">
      <t>ホウ</t>
    </rPh>
    <phoneticPr fontId="6"/>
  </si>
  <si>
    <t>双対尺度法2</t>
    <rPh sb="0" eb="2">
      <t>ソウツイ</t>
    </rPh>
    <rPh sb="2" eb="4">
      <t>シャクド</t>
    </rPh>
    <rPh sb="4" eb="5">
      <t>ホウ</t>
    </rPh>
    <phoneticPr fontId="6"/>
  </si>
  <si>
    <t>データ</t>
    <phoneticPr fontId="2"/>
  </si>
  <si>
    <t>データ</t>
    <phoneticPr fontId="2"/>
  </si>
  <si>
    <t>出力</t>
    <phoneticPr fontId="2"/>
  </si>
  <si>
    <t>出力</t>
    <phoneticPr fontId="2"/>
  </si>
  <si>
    <t>Cox-Snell</t>
    <phoneticPr fontId="2"/>
  </si>
  <si>
    <t>最尤法</t>
  </si>
  <si>
    <t>適合度の検定</t>
  </si>
  <si>
    <t>変数分類</t>
  </si>
  <si>
    <t>Pillai's trace</t>
  </si>
  <si>
    <t>因子負荷量行列（回転後）</t>
    <phoneticPr fontId="2"/>
  </si>
  <si>
    <t>Cox-Snell</t>
    <phoneticPr fontId="2"/>
  </si>
  <si>
    <t>Nagelkerke</t>
    <phoneticPr fontId="2"/>
  </si>
  <si>
    <t>McFadden</t>
    <phoneticPr fontId="2"/>
  </si>
  <si>
    <t>ダイアログ-4</t>
    <phoneticPr fontId="6"/>
  </si>
  <si>
    <t>ダイアログ-5</t>
    <phoneticPr fontId="6"/>
  </si>
  <si>
    <t>ダイアログ-6</t>
    <phoneticPr fontId="6"/>
  </si>
  <si>
    <t>Alan Agresti, 『カテゴリカルデータ解析入門』, サイエンティスト社, 2005.</t>
    <phoneticPr fontId="2"/>
  </si>
  <si>
    <t>有馬 哲, 石村 貞夫, 『多変量解析のはなし』,.東京図書, 1987.</t>
    <rPh sb="26" eb="28">
      <t>トウキョウ</t>
    </rPh>
    <rPh sb="28" eb="30">
      <t>トショ</t>
    </rPh>
    <phoneticPr fontId="2"/>
  </si>
  <si>
    <t>Fisher, R. A, 1936, "The use of multiple measurements in taxonomic; problems.", Annals of Eugenics 7: 179-188.</t>
    <phoneticPr fontId="2"/>
  </si>
  <si>
    <t>ベンジャミン・Lハート, リネット・A・ハート, 『生涯の友を得る愛犬選び』,.日経サイエンス社, 1992.</t>
    <rPh sb="40" eb="42">
      <t>ニッケイ</t>
    </rPh>
    <rPh sb="47" eb="48">
      <t>シャ</t>
    </rPh>
    <phoneticPr fontId="2"/>
  </si>
  <si>
    <t>日本野球機構 http://www.npb.or.jp/．</t>
    <phoneticPr fontId="2"/>
  </si>
  <si>
    <t>B.F.J. マンリー, 『多変量解析の基礎』, 培風館, 1992.</t>
    <rPh sb="25" eb="28">
      <t>バイフウカン</t>
    </rPh>
    <phoneticPr fontId="2"/>
  </si>
  <si>
    <t>Hosmer &amp; Lemeshow, "Applied Logistic Regression". Wiley Series in Probability and Statistics, 1989.</t>
    <phoneticPr fontId="2"/>
  </si>
  <si>
    <t>http://www.ats.ucla.edu/stat/r/dae/ologit.htm</t>
    <phoneticPr fontId="2"/>
  </si>
  <si>
    <t>「大学院への適用度」</t>
    <rPh sb="1" eb="4">
      <t>ダイガクイン</t>
    </rPh>
    <rPh sb="6" eb="9">
      <t>テキヨウド</t>
    </rPh>
    <phoneticPr fontId="2"/>
  </si>
  <si>
    <t>大学院への適用度</t>
    <rPh sb="0" eb="3">
      <t>ダイガクイン</t>
    </rPh>
    <rPh sb="5" eb="7">
      <t>テキヨウ</t>
    </rPh>
    <rPh sb="7" eb="8">
      <t>ド</t>
    </rPh>
    <phoneticPr fontId="2"/>
  </si>
  <si>
    <t>適用度</t>
    <rPh sb="0" eb="3">
      <t>テキヨウド</t>
    </rPh>
    <phoneticPr fontId="2"/>
  </si>
  <si>
    <t>アイテム</t>
    <phoneticPr fontId="2"/>
  </si>
  <si>
    <t>カテゴリー</t>
    <phoneticPr fontId="2"/>
  </si>
  <si>
    <t>コード</t>
    <phoneticPr fontId="2"/>
  </si>
  <si>
    <t>適用度</t>
    <rPh sb="0" eb="3">
      <t>テキヨウド</t>
    </rPh>
    <phoneticPr fontId="2"/>
  </si>
  <si>
    <t>適用度=0</t>
    <rPh sb="0" eb="3">
      <t>テキヨウド</t>
    </rPh>
    <phoneticPr fontId="2"/>
  </si>
  <si>
    <t>適用度=1</t>
    <rPh sb="0" eb="3">
      <t>テキヨウド</t>
    </rPh>
    <phoneticPr fontId="2"/>
  </si>
  <si>
    <t>刺激に対する反応</t>
    <rPh sb="0" eb="2">
      <t>シゲキ</t>
    </rPh>
    <rPh sb="3" eb="4">
      <t>タイ</t>
    </rPh>
    <rPh sb="6" eb="8">
      <t>ハンノウ</t>
    </rPh>
    <phoneticPr fontId="2"/>
  </si>
  <si>
    <t>http://support.sas.com/documentation/cdl/en/statug/63347/HTML/default/viewer.htm#statug_probit_sect034.htm</t>
    <phoneticPr fontId="2"/>
  </si>
  <si>
    <t>「刺激に対する反応」</t>
    <rPh sb="1" eb="3">
      <t>シゲキ</t>
    </rPh>
    <rPh sb="4" eb="5">
      <t>タイ</t>
    </rPh>
    <rPh sb="7" eb="9">
      <t>ハンオウ</t>
    </rPh>
    <phoneticPr fontId="2"/>
  </si>
  <si>
    <t>刺激に対する反応（ローデータ）</t>
    <rPh sb="0" eb="2">
      <t>シゲキ</t>
    </rPh>
    <rPh sb="3" eb="4">
      <t>タイ</t>
    </rPh>
    <rPh sb="6" eb="8">
      <t>ハンオウ</t>
    </rPh>
    <phoneticPr fontId="2"/>
  </si>
  <si>
    <t>反応の有無</t>
    <rPh sb="0" eb="2">
      <t>ハンノウ</t>
    </rPh>
    <rPh sb="3" eb="5">
      <t>ウム</t>
    </rPh>
    <phoneticPr fontId="2"/>
  </si>
  <si>
    <t>統制の所在</t>
  </si>
  <si>
    <t>統制の所在</t>
    <rPh sb="0" eb="2">
      <t>トウセイ</t>
    </rPh>
    <rPh sb="3" eb="5">
      <t>ショザイ</t>
    </rPh>
    <phoneticPr fontId="2"/>
  </si>
  <si>
    <t>自己概念</t>
  </si>
  <si>
    <t>自己概念</t>
    <rPh sb="0" eb="4">
      <t>ジコガイネン</t>
    </rPh>
    <phoneticPr fontId="2"/>
  </si>
  <si>
    <t>動機付け</t>
  </si>
  <si>
    <t>動機付け</t>
    <rPh sb="0" eb="3">
      <t>ドウキヅ</t>
    </rPh>
    <phoneticPr fontId="2"/>
  </si>
  <si>
    <t>読み</t>
  </si>
  <si>
    <t>読み</t>
    <rPh sb="0" eb="1">
      <t>ヨ</t>
    </rPh>
    <phoneticPr fontId="2"/>
  </si>
  <si>
    <t>書き</t>
  </si>
  <si>
    <t>書き</t>
    <rPh sb="0" eb="1">
      <t>カ</t>
    </rPh>
    <phoneticPr fontId="2"/>
  </si>
  <si>
    <t>数学</t>
  </si>
  <si>
    <t>数学</t>
    <rPh sb="0" eb="2">
      <t>スウガク</t>
    </rPh>
    <phoneticPr fontId="2"/>
  </si>
  <si>
    <t>科学</t>
  </si>
  <si>
    <t>科学</t>
    <rPh sb="0" eb="2">
      <t>カガク</t>
    </rPh>
    <phoneticPr fontId="2"/>
  </si>
  <si>
    <t>1 から 3</t>
  </si>
  <si>
    <t>2 から 3</t>
  </si>
  <si>
    <t>3 から 3</t>
  </si>
  <si>
    <t>正準構造</t>
    <phoneticPr fontId="2"/>
  </si>
  <si>
    <t>心理についての変数群と学業成績の変数群との関係</t>
    <rPh sb="9" eb="10">
      <t>グン</t>
    </rPh>
    <rPh sb="18" eb="19">
      <t>グン</t>
    </rPh>
    <phoneticPr fontId="2"/>
  </si>
  <si>
    <t>「心理についての変数と学業成績の変数との関係」</t>
    <rPh sb="1" eb="3">
      <t>シンリ</t>
    </rPh>
    <rPh sb="8" eb="10">
      <t>ヘンスウ</t>
    </rPh>
    <rPh sb="11" eb="15">
      <t>ガクギョウセイセキ</t>
    </rPh>
    <rPh sb="16" eb="18">
      <t>ヘンスウ</t>
    </rPh>
    <rPh sb="20" eb="22">
      <t>カンケイ</t>
    </rPh>
    <phoneticPr fontId="2"/>
  </si>
  <si>
    <t>http://www.ats.ucla.edu/stat/r/dae/canonical.htm</t>
    <phoneticPr fontId="2"/>
  </si>
  <si>
    <t>座標値A</t>
    <rPh sb="0" eb="3">
      <t>ザヒョウチ</t>
    </rPh>
    <phoneticPr fontId="16"/>
  </si>
  <si>
    <t>座標値B</t>
    <rPh sb="0" eb="3">
      <t>ザヒョウチ</t>
    </rPh>
    <phoneticPr fontId="16"/>
  </si>
  <si>
    <t>出典：垂水共之、田中豊(1995).『Windows版 統計解析ハンドブック 多変量解析』、共立出版株式会社</t>
    <rPh sb="0" eb="2">
      <t>シュッテン</t>
    </rPh>
    <rPh sb="3" eb="5">
      <t>タルミ</t>
    </rPh>
    <rPh sb="5" eb="7">
      <t>トモユキ</t>
    </rPh>
    <rPh sb="8" eb="10">
      <t>タナカ</t>
    </rPh>
    <rPh sb="10" eb="11">
      <t>ユタカ</t>
    </rPh>
    <rPh sb="26" eb="27">
      <t>バン</t>
    </rPh>
    <rPh sb="28" eb="30">
      <t>トウケイ</t>
    </rPh>
    <rPh sb="30" eb="32">
      <t>カイセキ</t>
    </rPh>
    <rPh sb="39" eb="42">
      <t>タヘンリョウ</t>
    </rPh>
    <rPh sb="42" eb="44">
      <t>カイセキ</t>
    </rPh>
    <rPh sb="46" eb="48">
      <t>キョウリツ</t>
    </rPh>
    <rPh sb="48" eb="50">
      <t>シュッパン</t>
    </rPh>
    <rPh sb="50" eb="52">
      <t>カブシキ</t>
    </rPh>
    <rPh sb="53" eb="54">
      <t>シャ</t>
    </rPh>
    <phoneticPr fontId="2"/>
  </si>
  <si>
    <t>データ内容</t>
  </si>
  <si>
    <t>非類似度</t>
  </si>
  <si>
    <t>計算方法</t>
  </si>
  <si>
    <t>計量MDS</t>
  </si>
  <si>
    <t>計算する次元数</t>
  </si>
  <si>
    <t>二重中心化した距離行列</t>
  </si>
  <si>
    <t>次　元</t>
  </si>
  <si>
    <t>Mardiaの第1基準</t>
  </si>
  <si>
    <t>Mardiaの第2基準</t>
  </si>
  <si>
    <t>次元1</t>
  </si>
  <si>
    <t>次元2</t>
  </si>
  <si>
    <t>次元3</t>
  </si>
  <si>
    <t>次元4</t>
  </si>
  <si>
    <t>次元5</t>
  </si>
  <si>
    <t>次元6</t>
  </si>
  <si>
    <t>次元7</t>
  </si>
  <si>
    <t>投影結果</t>
  </si>
  <si>
    <t>回転角度</t>
  </si>
  <si>
    <t>投影結果（回転後）</t>
  </si>
  <si>
    <t>福岡市</t>
    <rPh sb="2" eb="3">
      <t>シ</t>
    </rPh>
    <phoneticPr fontId="2"/>
  </si>
  <si>
    <t>佐賀市</t>
    <rPh sb="0" eb="3">
      <t>サガシ</t>
    </rPh>
    <phoneticPr fontId="2"/>
  </si>
  <si>
    <t>長崎市</t>
    <rPh sb="0" eb="3">
      <t>ナガサキシ</t>
    </rPh>
    <phoneticPr fontId="2"/>
  </si>
  <si>
    <t>熊本市</t>
    <rPh sb="0" eb="3">
      <t>クマモトシ</t>
    </rPh>
    <phoneticPr fontId="2"/>
  </si>
  <si>
    <t>大分市</t>
    <rPh sb="0" eb="3">
      <t>オオイタシ</t>
    </rPh>
    <phoneticPr fontId="2"/>
  </si>
  <si>
    <t>宮崎市</t>
    <rPh sb="0" eb="3">
      <t>ミヤザキシ</t>
    </rPh>
    <phoneticPr fontId="2"/>
  </si>
  <si>
    <t>鹿児島市</t>
    <rPh sb="0" eb="4">
      <t>カゴシマシ</t>
    </rPh>
    <phoneticPr fontId="2"/>
  </si>
  <si>
    <t>福岡市</t>
    <rPh sb="0" eb="3">
      <t>フクオカシ</t>
    </rPh>
    <phoneticPr fontId="2"/>
  </si>
  <si>
    <t>九州地方の距離行列</t>
    <rPh sb="0" eb="2">
      <t>キュウシュウ</t>
    </rPh>
    <rPh sb="2" eb="4">
      <t>チホウ</t>
    </rPh>
    <rPh sb="5" eb="7">
      <t>キョリ</t>
    </rPh>
    <rPh sb="7" eb="9">
      <t>ギョウレツ</t>
    </rPh>
    <phoneticPr fontId="2"/>
  </si>
  <si>
    <t>H行列</t>
  </si>
  <si>
    <t>多次元尺度法1</t>
    <rPh sb="0" eb="6">
      <t>タジゲンシャクドホウ</t>
    </rPh>
    <phoneticPr fontId="2"/>
  </si>
  <si>
    <t>多次元尺度法2</t>
    <rPh sb="0" eb="6">
      <t>タジゲンシャクドホウ</t>
    </rPh>
    <phoneticPr fontId="2"/>
  </si>
  <si>
    <t>数量化Ⅳ類1</t>
    <rPh sb="0" eb="3">
      <t>スウリョウカ</t>
    </rPh>
    <rPh sb="4" eb="5">
      <t>ルイ</t>
    </rPh>
    <phoneticPr fontId="2"/>
  </si>
  <si>
    <t>数量化Ⅳ類2</t>
    <rPh sb="0" eb="3">
      <t>スウリョウカ</t>
    </rPh>
    <rPh sb="4" eb="5">
      <t>ルイ</t>
    </rPh>
    <phoneticPr fontId="2"/>
  </si>
  <si>
    <t>九州地方の県庁所在地の距離行列</t>
    <rPh sb="0" eb="2">
      <t>キュウシュウ</t>
    </rPh>
    <rPh sb="2" eb="4">
      <t>チホウ</t>
    </rPh>
    <rPh sb="5" eb="7">
      <t>ケンチョウ</t>
    </rPh>
    <rPh sb="7" eb="10">
      <t>ショザイチ</t>
    </rPh>
    <rPh sb="11" eb="13">
      <t>キョリ</t>
    </rPh>
    <rPh sb="13" eb="15">
      <t>ギョウレツ</t>
    </rPh>
    <phoneticPr fontId="2"/>
  </si>
  <si>
    <t>垂水共之、田中豊, 『Windows版 統計解析ハンドブック 多変量解析』, 共立出版株式会社, 1995.</t>
  </si>
  <si>
    <t>潜在的空間における8点の布置</t>
    <rPh sb="0" eb="2">
      <t>センザイ</t>
    </rPh>
    <rPh sb="2" eb="3">
      <t>テキ</t>
    </rPh>
    <rPh sb="3" eb="5">
      <t>クウカン</t>
    </rPh>
    <rPh sb="10" eb="11">
      <t>テン</t>
    </rPh>
    <rPh sb="12" eb="14">
      <t>フチ</t>
    </rPh>
    <phoneticPr fontId="2"/>
  </si>
  <si>
    <t>数量化Ⅳ類</t>
  </si>
  <si>
    <t>座標値A</t>
  </si>
  <si>
    <t>座標値B</t>
  </si>
  <si>
    <t>類似度行列（距離行列）</t>
  </si>
  <si>
    <t>距離計算：ユークリッド距離</t>
  </si>
  <si>
    <t>類似度行列</t>
  </si>
  <si>
    <t>多次元尺度法</t>
  </si>
  <si>
    <t>分析方向</t>
  </si>
  <si>
    <t>個体の布置</t>
  </si>
  <si>
    <t>次元8</t>
  </si>
  <si>
    <t>「潜在的空間における8点の布置」</t>
    <rPh sb="1" eb="4">
      <t>センザイテキ</t>
    </rPh>
    <rPh sb="4" eb="6">
      <t>クウカン</t>
    </rPh>
    <rPh sb="11" eb="12">
      <t>テン</t>
    </rPh>
    <rPh sb="13" eb="15">
      <t>フチ</t>
    </rPh>
    <phoneticPr fontId="2"/>
  </si>
  <si>
    <t>重回帰分析（度数データ）</t>
    <rPh sb="0" eb="3">
      <t>ジュウカイキ</t>
    </rPh>
    <rPh sb="3" eb="5">
      <t>ブンセキ</t>
    </rPh>
    <rPh sb="6" eb="8">
      <t>ドスウ</t>
    </rPh>
    <phoneticPr fontId="13"/>
  </si>
  <si>
    <t>度数</t>
    <rPh sb="0" eb="2">
      <t>ドスウ</t>
    </rPh>
    <phoneticPr fontId="2"/>
  </si>
  <si>
    <t>ダイアログ‐4</t>
    <phoneticPr fontId="6"/>
  </si>
  <si>
    <t>ダイアログ-5</t>
    <phoneticPr fontId="6"/>
  </si>
  <si>
    <t>ダイアログ-6</t>
    <phoneticPr fontId="6"/>
  </si>
  <si>
    <t>ダイアログ-7</t>
    <phoneticPr fontId="6"/>
  </si>
  <si>
    <t>度数の要約</t>
  </si>
  <si>
    <t>無効ケース</t>
  </si>
  <si>
    <t>※ 度数の合計が全体のケース数になります。</t>
  </si>
  <si>
    <t>多次元尺度法</t>
    <rPh sb="0" eb="3">
      <t>タジゲン</t>
    </rPh>
    <rPh sb="3" eb="5">
      <t>シャクド</t>
    </rPh>
    <rPh sb="5" eb="6">
      <t>ホウ</t>
    </rPh>
    <phoneticPr fontId="13"/>
  </si>
  <si>
    <t>数量化Ⅳ類</t>
    <rPh sb="0" eb="3">
      <t>スウリョウカ</t>
    </rPh>
    <rPh sb="4" eb="5">
      <t>ルイ</t>
    </rPh>
    <phoneticPr fontId="13"/>
  </si>
  <si>
    <t>ホットケーキ</t>
  </si>
  <si>
    <t>栗まんじゅう</t>
  </si>
  <si>
    <t>ネクター</t>
  </si>
  <si>
    <t>コーラ</t>
  </si>
  <si>
    <t>カルピス</t>
  </si>
  <si>
    <t>ウィスキー</t>
  </si>
  <si>
    <t>ビール</t>
  </si>
  <si>
    <t>清酒</t>
  </si>
  <si>
    <t>ブドウ酒</t>
  </si>
  <si>
    <t>八宝菜</t>
  </si>
  <si>
    <t>酢豚</t>
  </si>
  <si>
    <t>スパゲッティ</t>
  </si>
  <si>
    <t>カレーライス</t>
  </si>
  <si>
    <t>巻寿司</t>
  </si>
  <si>
    <t>お茶漬</t>
  </si>
  <si>
    <t>食品</t>
  </si>
  <si>
    <t>次元15</t>
  </si>
  <si>
    <t>次元14</t>
  </si>
  <si>
    <t>次元13</t>
  </si>
  <si>
    <t>次元12</t>
  </si>
  <si>
    <t>次元11</t>
  </si>
  <si>
    <t>次元10</t>
  </si>
  <si>
    <t>次元9</t>
  </si>
  <si>
    <t>女41才以上</t>
  </si>
  <si>
    <t>女31-40才</t>
  </si>
  <si>
    <t>女21-30才</t>
  </si>
  <si>
    <t>女16-20才</t>
  </si>
  <si>
    <t>女15才以上</t>
  </si>
  <si>
    <t>男41才以上</t>
  </si>
  <si>
    <t>男31-40才</t>
  </si>
  <si>
    <t>男21-30才</t>
  </si>
  <si>
    <t>男16-20才</t>
  </si>
  <si>
    <t>男15才以上</t>
  </si>
  <si>
    <t>食品</t>
    <rPh sb="0" eb="2">
      <t>ショクヒン</t>
    </rPh>
    <phoneticPr fontId="24"/>
  </si>
  <si>
    <t>男15才以上</t>
    <rPh sb="0" eb="1">
      <t>オトコ</t>
    </rPh>
    <rPh sb="3" eb="4">
      <t>サイ</t>
    </rPh>
    <rPh sb="4" eb="6">
      <t>イジョウ</t>
    </rPh>
    <phoneticPr fontId="25"/>
  </si>
  <si>
    <t>男16-20才</t>
    <rPh sb="0" eb="1">
      <t>オトコ</t>
    </rPh>
    <rPh sb="6" eb="7">
      <t>サイ</t>
    </rPh>
    <phoneticPr fontId="25"/>
  </si>
  <si>
    <t>男21-30才</t>
    <rPh sb="0" eb="1">
      <t>オトコ</t>
    </rPh>
    <rPh sb="6" eb="7">
      <t>サイ</t>
    </rPh>
    <phoneticPr fontId="25"/>
  </si>
  <si>
    <t>男31-40才</t>
    <rPh sb="0" eb="1">
      <t>オトコ</t>
    </rPh>
    <rPh sb="6" eb="7">
      <t>サイ</t>
    </rPh>
    <phoneticPr fontId="25"/>
  </si>
  <si>
    <t>男41才以上</t>
    <rPh sb="0" eb="1">
      <t>オトコ</t>
    </rPh>
    <rPh sb="3" eb="4">
      <t>サイ</t>
    </rPh>
    <rPh sb="4" eb="6">
      <t>イジョウ</t>
    </rPh>
    <phoneticPr fontId="25"/>
  </si>
  <si>
    <t>女15才以上</t>
    <rPh sb="3" eb="4">
      <t>サイ</t>
    </rPh>
    <rPh sb="4" eb="6">
      <t>イジョウ</t>
    </rPh>
    <phoneticPr fontId="25"/>
  </si>
  <si>
    <t>女16-20才</t>
    <rPh sb="6" eb="7">
      <t>サイ</t>
    </rPh>
    <phoneticPr fontId="25"/>
  </si>
  <si>
    <t>女21-30才</t>
    <rPh sb="6" eb="7">
      <t>サイ</t>
    </rPh>
    <phoneticPr fontId="25"/>
  </si>
  <si>
    <t>女31-40才</t>
    <rPh sb="6" eb="7">
      <t>サイ</t>
    </rPh>
    <phoneticPr fontId="25"/>
  </si>
  <si>
    <t>女41才以上</t>
    <rPh sb="3" eb="4">
      <t>サイ</t>
    </rPh>
    <rPh sb="4" eb="6">
      <t>イジョウ</t>
    </rPh>
    <phoneticPr fontId="25"/>
  </si>
  <si>
    <t>お茶漬</t>
    <rPh sb="1" eb="3">
      <t>チャヅケ</t>
    </rPh>
    <phoneticPr fontId="25"/>
  </si>
  <si>
    <t>巻寿司</t>
    <rPh sb="0" eb="3">
      <t>マキズシ</t>
    </rPh>
    <phoneticPr fontId="25"/>
  </si>
  <si>
    <t>酢豚</t>
    <rPh sb="0" eb="2">
      <t>スブタ</t>
    </rPh>
    <phoneticPr fontId="25"/>
  </si>
  <si>
    <t>八宝菜</t>
    <rPh sb="0" eb="3">
      <t>ハッポウサイ</t>
    </rPh>
    <phoneticPr fontId="25"/>
  </si>
  <si>
    <t>ブドウ酒</t>
    <rPh sb="3" eb="4">
      <t>サケ</t>
    </rPh>
    <phoneticPr fontId="25"/>
  </si>
  <si>
    <t>清酒</t>
    <rPh sb="0" eb="2">
      <t>セイシュ</t>
    </rPh>
    <phoneticPr fontId="25"/>
  </si>
  <si>
    <t>栗まんじゅう</t>
    <rPh sb="0" eb="1">
      <t>クリ</t>
    </rPh>
    <phoneticPr fontId="25"/>
  </si>
  <si>
    <t>2015年プロ野球12球団のチーム成績</t>
    <rPh sb="4" eb="5">
      <t>ネン</t>
    </rPh>
    <phoneticPr fontId="14"/>
  </si>
  <si>
    <t>横浜DeNAベイスターズ</t>
    <phoneticPr fontId="2"/>
  </si>
  <si>
    <t>多次元尺度法（行列形式）</t>
    <rPh sb="0" eb="3">
      <t>タジゲン</t>
    </rPh>
    <rPh sb="3" eb="5">
      <t>シャクド</t>
    </rPh>
    <rPh sb="5" eb="6">
      <t>ホウ</t>
    </rPh>
    <rPh sb="7" eb="9">
      <t>ギョウレツ</t>
    </rPh>
    <rPh sb="9" eb="11">
      <t>ケイシキ</t>
    </rPh>
    <phoneticPr fontId="13"/>
  </si>
  <si>
    <t>数量化Ⅳ類（行列形式）</t>
    <rPh sb="0" eb="3">
      <t>スウリョウカ</t>
    </rPh>
    <rPh sb="4" eb="5">
      <t>ルイ</t>
    </rPh>
    <rPh sb="6" eb="8">
      <t>ギョウレツ</t>
    </rPh>
    <rPh sb="8" eb="10">
      <t>ケイシキ</t>
    </rPh>
    <phoneticPr fontId="13"/>
  </si>
  <si>
    <t>ex_04_CrossTab.xlsx参照</t>
  </si>
  <si>
    <t>ex_04_CrossTab.xlsx参照</t>
    <rPh sb="19" eb="21">
      <t>サンショウ</t>
    </rPh>
    <phoneticPr fontId="2"/>
  </si>
  <si>
    <t>多次元尺度法（行列形式）1</t>
    <rPh sb="0" eb="6">
      <t>タジ</t>
    </rPh>
    <rPh sb="7" eb="9">
      <t>ギョウレツ</t>
    </rPh>
    <rPh sb="9" eb="11">
      <t>ケイシキ</t>
    </rPh>
    <phoneticPr fontId="2"/>
  </si>
  <si>
    <t>多次元尺度法（行列形式）2</t>
    <rPh sb="0" eb="6">
      <t>タジ</t>
    </rPh>
    <rPh sb="7" eb="9">
      <t>ギョウレツ</t>
    </rPh>
    <rPh sb="9" eb="11">
      <t>ケイシキ</t>
    </rPh>
    <phoneticPr fontId="2"/>
  </si>
  <si>
    <t>数量化Ⅳ類（行列形式）2</t>
    <rPh sb="0" eb="3">
      <t>スウリョウカ</t>
    </rPh>
    <rPh sb="4" eb="5">
      <t>ルイ</t>
    </rPh>
    <rPh sb="6" eb="8">
      <t>ギョウレツ</t>
    </rPh>
    <rPh sb="8" eb="10">
      <t>ケイシキ</t>
    </rPh>
    <phoneticPr fontId="2"/>
  </si>
  <si>
    <t>数量化Ⅳ類（行列形式）1</t>
    <rPh sb="0" eb="3">
      <t>スウリョウカ</t>
    </rPh>
    <rPh sb="4" eb="5">
      <t>ルイ</t>
    </rPh>
    <rPh sb="6" eb="8">
      <t>ギョウレツ</t>
    </rPh>
    <rPh sb="8" eb="10">
      <t>ケイシキ</t>
    </rPh>
    <phoneticPr fontId="2"/>
  </si>
  <si>
    <t>重回帰分析（度数データ）1</t>
    <rPh sb="0" eb="5">
      <t>ジュウカイキブンセキ</t>
    </rPh>
    <rPh sb="6" eb="8">
      <t>ドスウ</t>
    </rPh>
    <phoneticPr fontId="2"/>
  </si>
  <si>
    <t>重回帰分析（度数データ）2</t>
    <rPh sb="0" eb="5">
      <t>ジュウカイキブンセキ</t>
    </rPh>
    <rPh sb="6" eb="8">
      <t>ドスウ</t>
    </rPh>
    <phoneticPr fontId="2"/>
  </si>
  <si>
    <t>※多次元尺度法での結果</t>
    <rPh sb="1" eb="4">
      <t>タジゲン</t>
    </rPh>
    <rPh sb="4" eb="6">
      <t>シャクド</t>
    </rPh>
    <rPh sb="6" eb="7">
      <t>ホウ</t>
    </rPh>
    <rPh sb="9" eb="11">
      <t>ケッカ</t>
    </rPh>
    <phoneticPr fontId="2"/>
  </si>
  <si>
    <t>√(2－2×相関係数)</t>
  </si>
  <si>
    <t>Y座標</t>
  </si>
  <si>
    <t>日本</t>
  </si>
  <si>
    <t>中国</t>
  </si>
  <si>
    <t>オーストラリア</t>
  </si>
  <si>
    <t>アメリカ</t>
  </si>
  <si>
    <t>イギリス</t>
  </si>
  <si>
    <t>ロシア</t>
  </si>
  <si>
    <t>ロシア</t>
    <phoneticPr fontId="2"/>
  </si>
  <si>
    <t>数量化Ⅳ類（行列形式）</t>
  </si>
  <si>
    <t>5か国の距離の関係</t>
    <rPh sb="2" eb="3">
      <t>コク</t>
    </rPh>
    <rPh sb="4" eb="6">
      <t>キョリ</t>
    </rPh>
    <rPh sb="7" eb="9">
      <t>カンケイ</t>
    </rPh>
    <phoneticPr fontId="2"/>
  </si>
  <si>
    <t>日本</t>
    <rPh sb="0" eb="2">
      <t>ニホン</t>
    </rPh>
    <phoneticPr fontId="2"/>
  </si>
  <si>
    <t>中国</t>
    <rPh sb="0" eb="2">
      <t>チュウゴク</t>
    </rPh>
    <phoneticPr fontId="2"/>
  </si>
  <si>
    <t>オーストラリア</t>
    <phoneticPr fontId="2"/>
  </si>
  <si>
    <t>アメリカ</t>
    <phoneticPr fontId="2"/>
  </si>
  <si>
    <t>イギリス</t>
    <phoneticPr fontId="2"/>
  </si>
  <si>
    <t>オーストラリア</t>
    <phoneticPr fontId="2"/>
  </si>
  <si>
    <t>アメリカ</t>
    <phoneticPr fontId="2"/>
  </si>
  <si>
    <t>ロシア</t>
    <phoneticPr fontId="2"/>
  </si>
  <si>
    <t>「6か国の距離」</t>
    <rPh sb="3" eb="4">
      <t>コク</t>
    </rPh>
    <rPh sb="5" eb="7">
      <t>キョリ</t>
    </rPh>
    <phoneticPr fontId="2"/>
  </si>
  <si>
    <t xml:space="preserve"> 100種類の食品の嗜好度（一部抜粋）</t>
    <rPh sb="14" eb="16">
      <t>イチブ</t>
    </rPh>
    <rPh sb="16" eb="18">
      <t>バッスイ</t>
    </rPh>
    <phoneticPr fontId="2"/>
  </si>
  <si>
    <t>「100種類の食品の嗜好度」</t>
    <rPh sb="4" eb="6">
      <t>シュルイ</t>
    </rPh>
    <rPh sb="7" eb="9">
      <t>ショクヒン</t>
    </rPh>
    <rPh sb="10" eb="12">
      <t>シコウ</t>
    </rPh>
    <rPh sb="12" eb="13">
      <t>ド</t>
    </rPh>
    <phoneticPr fontId="2"/>
  </si>
  <si>
    <t>田中豊、垂水共之、脇本和昌, 『パソコン統計解析ハンドブックⅡ 多変量解析』, 共立出版株式会社, 1984.</t>
    <rPh sb="4" eb="6">
      <t>タルミ</t>
    </rPh>
    <rPh sb="6" eb="8">
      <t>トモユキ</t>
    </rPh>
    <rPh sb="9" eb="11">
      <t>ワキモト</t>
    </rPh>
    <rPh sb="11" eb="13">
      <t>カズマサ</t>
    </rPh>
    <phoneticPr fontId="2"/>
  </si>
  <si>
    <t>出典：田中豊、垂水共之、脇本和昌(1984).『パソコン統計解析ハンドブックⅡ 多変量解析』、共立出版株式会社</t>
    <rPh sb="0" eb="2">
      <t>シュッテン</t>
    </rPh>
    <rPh sb="3" eb="5">
      <t>タナカ</t>
    </rPh>
    <rPh sb="5" eb="6">
      <t>ユタカ</t>
    </rPh>
    <rPh sb="7" eb="9">
      <t>タルミ</t>
    </rPh>
    <rPh sb="9" eb="11">
      <t>トモユキ</t>
    </rPh>
    <rPh sb="12" eb="14">
      <t>ワキモト</t>
    </rPh>
    <rPh sb="14" eb="16">
      <t>カズマサ</t>
    </rPh>
    <rPh sb="28" eb="30">
      <t>トウケイ</t>
    </rPh>
    <rPh sb="30" eb="32">
      <t>カイセキ</t>
    </rPh>
    <rPh sb="40" eb="43">
      <t>タヘンリョウ</t>
    </rPh>
    <rPh sb="43" eb="45">
      <t>カイセキ</t>
    </rPh>
    <rPh sb="47" eb="49">
      <t>キョウリツ</t>
    </rPh>
    <rPh sb="49" eb="51">
      <t>シュッパン</t>
    </rPh>
    <rPh sb="51" eb="53">
      <t>カブシキ</t>
    </rPh>
    <rPh sb="54" eb="55">
      <t>シャ</t>
    </rPh>
    <phoneticPr fontId="2"/>
  </si>
  <si>
    <t>※ 解が収束しました。</t>
  </si>
  <si>
    <t>クラスター別個体分類</t>
  </si>
  <si>
    <t>規模・平均値表・クラスター別個体分類</t>
    <rPh sb="16" eb="18">
      <t>ブンルイ</t>
    </rPh>
    <phoneticPr fontId="2"/>
  </si>
  <si>
    <t>クラスター別変数分類</t>
  </si>
  <si>
    <t>※ 下三角行列が入力されました。</t>
  </si>
  <si>
    <t>多次元尺度法（行列形式）</t>
  </si>
  <si>
    <t>福岡市</t>
  </si>
  <si>
    <t>佐賀市</t>
  </si>
  <si>
    <t>長崎市</t>
  </si>
  <si>
    <t>熊本市</t>
  </si>
  <si>
    <t>大分市</t>
  </si>
  <si>
    <t>宮崎市</t>
  </si>
  <si>
    <t>鹿児島市</t>
  </si>
  <si>
    <t>犬種</t>
    <phoneticPr fontId="21"/>
  </si>
  <si>
    <t>打率</t>
    <phoneticPr fontId="2"/>
  </si>
  <si>
    <t>規模・クラスター別変数分類</t>
  </si>
  <si>
    <t>ダイアログ-1</t>
    <phoneticPr fontId="2"/>
  </si>
  <si>
    <t>ダイアログ-2</t>
    <phoneticPr fontId="2"/>
  </si>
  <si>
    <t>ROC曲線データ</t>
  </si>
  <si>
    <t>基準点</t>
  </si>
  <si>
    <t>FPF</t>
  </si>
  <si>
    <t>TPF</t>
  </si>
  <si>
    <t>ROC曲線下の面積</t>
  </si>
  <si>
    <t>検　査</t>
  </si>
  <si>
    <t>面　積</t>
  </si>
  <si>
    <t>95%信頼区間</t>
  </si>
  <si>
    <t>検定（H0:面積=0.5）</t>
  </si>
  <si>
    <t>左上隅から最も近い点</t>
  </si>
  <si>
    <t>斜線から最も離れた点</t>
  </si>
  <si>
    <t>ノモグラムデータ</t>
  </si>
  <si>
    <t>点数</t>
  </si>
  <si>
    <t>合計点数</t>
  </si>
  <si>
    <t>ROC曲線</t>
  </si>
  <si>
    <t>ノモグラム</t>
  </si>
  <si>
    <t>日本</t>
    <phoneticPr fontId="2"/>
  </si>
  <si>
    <t>※ 回答があれば１を、ない場合は０またはブランクとする。</t>
    <rPh sb="2" eb="4">
      <t>カイトウ</t>
    </rPh>
    <rPh sb="13" eb="15">
      <t>バアイ</t>
    </rPh>
    <phoneticPr fontId="12"/>
  </si>
  <si>
    <t>線形混合モデル</t>
  </si>
  <si>
    <t>線形混合モデル2</t>
    <rPh sb="0" eb="2">
      <t>センケイ</t>
    </rPh>
    <rPh sb="2" eb="4">
      <t>コンゴウ</t>
    </rPh>
    <phoneticPr fontId="2"/>
  </si>
  <si>
    <t>線形混合モデル1</t>
    <rPh sb="0" eb="2">
      <t>センケイ</t>
    </rPh>
    <rPh sb="2" eb="4">
      <t>コンゴウ</t>
    </rPh>
    <phoneticPr fontId="2"/>
  </si>
  <si>
    <t>線形混合モデル</t>
    <rPh sb="0" eb="2">
      <t>センケイ</t>
    </rPh>
    <rPh sb="2" eb="4">
      <t>コンゴウ</t>
    </rPh>
    <phoneticPr fontId="13"/>
  </si>
  <si>
    <t>変数の中心化</t>
  </si>
  <si>
    <t>BIC</t>
  </si>
  <si>
    <t>偏回帰係数（固定効果）の推定</t>
  </si>
  <si>
    <t>分散成分（変量効果）の推定</t>
  </si>
  <si>
    <t>変量効果の有意性検定</t>
  </si>
  <si>
    <t>分散成分</t>
  </si>
  <si>
    <t>レベル2成分</t>
  </si>
  <si>
    <t>レベル1成分</t>
  </si>
  <si>
    <t>残差</t>
  </si>
  <si>
    <t>変量効果の共分散行列 / 相関行列</t>
  </si>
  <si>
    <t>共分散行列</t>
  </si>
  <si>
    <t>変量効果の共分散行列の標準誤差</t>
  </si>
  <si>
    <t>余暇</t>
    <rPh sb="0" eb="2">
      <t>ヨカ</t>
    </rPh>
    <phoneticPr fontId="2"/>
  </si>
  <si>
    <t>収入</t>
    <rPh sb="0" eb="2">
      <t>シュウニュウ</t>
    </rPh>
    <phoneticPr fontId="2"/>
  </si>
  <si>
    <t>職種</t>
  </si>
  <si>
    <t>職種</t>
    <rPh sb="0" eb="2">
      <t>ショクシュ</t>
    </rPh>
    <phoneticPr fontId="2"/>
  </si>
  <si>
    <t>余暇</t>
  </si>
  <si>
    <t>収入</t>
  </si>
  <si>
    <t>充実度</t>
    <rPh sb="0" eb="3">
      <t>ジュウジツド</t>
    </rPh>
    <phoneticPr fontId="2"/>
  </si>
  <si>
    <t>職種別の余暇、収入と充実度の回答結果</t>
    <rPh sb="0" eb="3">
      <t>ショクシュベツ</t>
    </rPh>
    <rPh sb="4" eb="6">
      <t>ヨカ</t>
    </rPh>
    <rPh sb="7" eb="9">
      <t>シュウニュウ</t>
    </rPh>
    <rPh sb="10" eb="12">
      <t>ジュウジツ</t>
    </rPh>
    <rPh sb="12" eb="13">
      <t>ド</t>
    </rPh>
    <rPh sb="14" eb="16">
      <t>カイトウ</t>
    </rPh>
    <rPh sb="16" eb="18">
      <t>ケッカ</t>
    </rPh>
    <phoneticPr fontId="2"/>
  </si>
  <si>
    <t>「職種別の余暇、収入と充実度の回答結果」</t>
    <phoneticPr fontId="2"/>
  </si>
  <si>
    <t>充実度</t>
  </si>
  <si>
    <t>出力内容</t>
    <phoneticPr fontId="2"/>
  </si>
  <si>
    <t>ダイアログ-1</t>
    <phoneticPr fontId="2"/>
  </si>
  <si>
    <t>ダイアログ-2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</si>
</sst>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0.00_);[Red]\(0.00\)"/>
    <numFmt numFmtId="178" formatCode="0.000"/>
    <numFmt numFmtId="179" formatCode="0.0000"/>
    <numFmt numFmtId="180" formatCode="0.0"/>
    <numFmt numFmtId="181" formatCode="0.0_);[Red]\(0.0\)"/>
    <numFmt numFmtId="182" formatCode="0_ "/>
    <numFmt numFmtId="183" formatCode="[&lt;0.001]&quot;p &lt; 0.001&quot;;0.0000"/>
    <numFmt numFmtId="184" formatCode="0.00_ "/>
    <numFmt numFmtId="185" formatCode="[&lt;0.001]&quot;P &lt; 0.001&quot;;0.0000"/>
  </numFmts>
  <fonts count="26" x14ac:knownFonts="1">
    <font>
      <sz val="11"/>
      <name val="ＭＳ Ｐゴシック"/>
      <family val="3"/>
      <charset val="128"/>
    </font>
    <font>
      <sz val="11"/>
      <name val="ＭＳ Ｐゴシック"/>
      <family val="3"/>
      <charset val="128"/>
    </font>
    <font>
      <sz val="6"/>
      <name val="ＭＳ Ｐゴシック"/>
      <family val="3"/>
      <charset val="128"/>
    </font>
    <font>
      <sz val="11"/>
      <name val="HGP創英角ｺﾞｼｯｸUB"/>
      <family val="3"/>
      <charset val="128"/>
    </font>
    <font>
      <sz val="11"/>
      <name val="ＭＳ Ｐゴシック"/>
      <family val="3"/>
      <charset val="128"/>
    </font>
    <font>
      <sz val="11"/>
      <name val="ＭＳ Ｐゴシック"/>
      <family val="3"/>
      <charset val="128"/>
    </font>
    <font>
      <sz val="12"/>
      <name val="HGP創英角ｺﾞｼｯｸUB"/>
      <family val="3"/>
      <charset val="128"/>
    </font>
    <font>
      <sz val="11"/>
      <color indexed="12"/>
      <name val="ＭＳ Ｐゴシック"/>
      <family val="3"/>
      <charset val="128"/>
    </font>
    <font>
      <sz val="11"/>
      <color indexed="10"/>
      <name val="ＭＳ Ｐゴシック"/>
      <family val="3"/>
      <charset val="128"/>
    </font>
    <font>
      <b/>
      <sz val="11"/>
      <name val="ＭＳ Ｐゴシック"/>
      <family val="3"/>
      <charset val="128"/>
    </font>
    <font>
      <sz val="11"/>
      <color indexed="9"/>
      <name val="ＭＳ Ｐゴシック"/>
      <family val="3"/>
      <charset val="128"/>
    </font>
    <font>
      <u/>
      <sz val="11"/>
      <color indexed="12"/>
      <name val="ＭＳ Ｐゴシック"/>
      <family val="3"/>
      <charset val="128"/>
    </font>
    <font>
      <sz val="11"/>
      <name val="ＭＳ ゴシック"/>
      <family val="3"/>
      <charset val="128"/>
    </font>
    <font>
      <sz val="8"/>
      <name val="Terminal"/>
      <family val="3"/>
      <charset val="255"/>
    </font>
    <font>
      <sz val="14"/>
      <name val="Terminal"/>
      <family val="3"/>
      <charset val="255"/>
    </font>
    <font>
      <b/>
      <sz val="12"/>
      <name val="MS UI Gothic"/>
      <family val="3"/>
      <charset val="128"/>
    </font>
    <font>
      <sz val="6"/>
      <name val="ＭＳ Ｐゴシック"/>
      <family val="3"/>
      <charset val="128"/>
    </font>
    <font>
      <sz val="12"/>
      <color indexed="63"/>
      <name val="ＭＳ Ｐゴシック"/>
      <family val="3"/>
      <charset val="128"/>
    </font>
    <font>
      <sz val="10"/>
      <color indexed="8"/>
      <name val="メイリオ"/>
      <family val="3"/>
      <charset val="128"/>
    </font>
    <font>
      <sz val="10"/>
      <color indexed="8"/>
      <name val="ＭＳ Ｐゴシック"/>
      <family val="3"/>
      <charset val="128"/>
    </font>
    <font>
      <sz val="11"/>
      <color indexed="8"/>
      <name val="ＭＳ Ｐゴシック"/>
      <family val="3"/>
      <charset val="128"/>
    </font>
    <font>
      <sz val="6"/>
      <name val="メイリオ"/>
      <family val="2"/>
      <charset val="128"/>
    </font>
    <font>
      <vertAlign val="superscript"/>
      <sz val="11"/>
      <name val="ＭＳ Ｐゴシック"/>
      <family val="3"/>
      <charset val="128"/>
    </font>
    <font>
      <sz val="11"/>
      <color rgb="FFFF0000"/>
      <name val="ＭＳ Ｐゴシック"/>
      <family val="3"/>
      <charset val="128"/>
    </font>
    <font>
      <sz val="18"/>
      <color theme="3"/>
      <name val="ＭＳ Ｐゴシック"/>
      <family val="2"/>
      <charset val="128"/>
      <scheme val="major"/>
    </font>
    <font>
      <b/>
      <sz val="15"/>
      <color theme="3"/>
      <name val="Meiryo UI"/>
      <family val="2"/>
      <charset val="128"/>
    </font>
  </fonts>
  <fills count="5">
    <fill>
      <patternFill patternType="none"/>
    </fill>
    <fill>
      <patternFill patternType="gray125"/>
    </fill>
    <fill>
      <patternFill patternType="solid">
        <fgColor indexed="41"/>
        <bgColor indexed="64"/>
      </patternFill>
    </fill>
    <fill>
      <patternFill patternType="solid">
        <fgColor indexed="60"/>
        <bgColor indexed="64"/>
      </patternFill>
    </fill>
    <fill>
      <patternFill patternType="solid">
        <fgColor indexed="43"/>
        <bgColor indexed="64"/>
      </patternFill>
    </fill>
  </fills>
  <borders count="52">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0" fontId="4" fillId="0" borderId="0">
      <alignment vertical="center"/>
    </xf>
    <xf numFmtId="0" fontId="4" fillId="0" borderId="0">
      <alignment vertical="center"/>
    </xf>
    <xf numFmtId="0" fontId="12" fillId="0" borderId="0"/>
    <xf numFmtId="0" fontId="4" fillId="0" borderId="0"/>
    <xf numFmtId="0" fontId="1" fillId="0" borderId="0"/>
    <xf numFmtId="0" fontId="11" fillId="0" borderId="0" applyNumberFormat="0" applyFill="0" applyBorder="0" applyAlignment="0" applyProtection="0">
      <alignment vertical="top"/>
      <protection locked="0"/>
    </xf>
  </cellStyleXfs>
  <cellXfs count="275">
    <xf numFmtId="0" fontId="0" fillId="0" borderId="0" xfId="0"/>
    <xf numFmtId="0" fontId="3" fillId="0" borderId="0" xfId="0" applyFont="1"/>
    <xf numFmtId="0" fontId="4" fillId="0" borderId="0" xfId="0" applyFont="1"/>
    <xf numFmtId="0" fontId="5" fillId="0" borderId="0" xfId="0" applyFont="1"/>
    <xf numFmtId="0" fontId="7" fillId="0" borderId="0" xfId="0" applyFont="1"/>
    <xf numFmtId="0" fontId="4" fillId="0" borderId="0" xfId="4" applyAlignment="1">
      <alignment horizontal="right" vertical="center"/>
    </xf>
    <xf numFmtId="0" fontId="4" fillId="0" borderId="0" xfId="4">
      <alignment vertical="center"/>
    </xf>
    <xf numFmtId="0" fontId="5" fillId="0" borderId="0" xfId="4" applyFont="1">
      <alignment vertical="center"/>
    </xf>
    <xf numFmtId="0" fontId="5" fillId="0" borderId="0" xfId="4" applyFont="1" applyAlignment="1">
      <alignment horizontal="right" vertical="center"/>
    </xf>
    <xf numFmtId="0" fontId="8" fillId="0" borderId="0" xfId="0" applyFont="1"/>
    <xf numFmtId="0" fontId="9" fillId="2" borderId="1" xfId="0" applyFont="1" applyFill="1" applyBorder="1" applyAlignment="1">
      <alignment vertical="center"/>
    </xf>
    <xf numFmtId="0" fontId="0" fillId="0" borderId="0" xfId="4" applyFont="1" applyAlignment="1">
      <alignment horizontal="left" vertical="center"/>
    </xf>
    <xf numFmtId="0" fontId="0" fillId="0" borderId="3" xfId="0" applyBorder="1"/>
    <xf numFmtId="0" fontId="0" fillId="0" borderId="4" xfId="0" applyBorder="1"/>
    <xf numFmtId="0" fontId="0" fillId="0" borderId="5" xfId="0" applyBorder="1"/>
    <xf numFmtId="178" fontId="0" fillId="0" borderId="0" xfId="0" applyNumberFormat="1"/>
    <xf numFmtId="179" fontId="0" fillId="0" borderId="0" xfId="0" applyNumberFormat="1"/>
    <xf numFmtId="0" fontId="0" fillId="0" borderId="6" xfId="0" applyBorder="1"/>
    <xf numFmtId="10" fontId="0" fillId="0" borderId="0" xfId="0" applyNumberFormat="1"/>
    <xf numFmtId="0" fontId="4" fillId="0" borderId="0" xfId="5" applyFont="1"/>
    <xf numFmtId="0" fontId="4" fillId="0" borderId="7" xfId="5" applyFont="1" applyBorder="1"/>
    <xf numFmtId="0" fontId="4" fillId="0" borderId="0" xfId="6"/>
    <xf numFmtId="0" fontId="3" fillId="0" borderId="0" xfId="6" applyFont="1"/>
    <xf numFmtId="0" fontId="4" fillId="0" borderId="0" xfId="6" applyAlignment="1">
      <alignment horizontal="right"/>
    </xf>
    <xf numFmtId="180" fontId="4" fillId="0" borderId="0" xfId="6" applyNumberFormat="1"/>
    <xf numFmtId="0" fontId="15" fillId="0" borderId="0" xfId="5" applyFont="1" applyAlignment="1">
      <alignment vertical="center"/>
    </xf>
    <xf numFmtId="49" fontId="0" fillId="0" borderId="0" xfId="0" applyNumberFormat="1"/>
    <xf numFmtId="0" fontId="11" fillId="0" borderId="0" xfId="1" applyAlignment="1" applyProtection="1"/>
    <xf numFmtId="1" fontId="0" fillId="0" borderId="0" xfId="0" applyNumberFormat="1"/>
    <xf numFmtId="0" fontId="0" fillId="0" borderId="0" xfId="5" applyFont="1"/>
    <xf numFmtId="0" fontId="0" fillId="0" borderId="0" xfId="0" applyAlignment="1">
      <alignment horizontal="right"/>
    </xf>
    <xf numFmtId="0" fontId="4" fillId="0" borderId="0" xfId="3">
      <alignment vertical="center"/>
    </xf>
    <xf numFmtId="0" fontId="4" fillId="0" borderId="8" xfId="3" applyBorder="1">
      <alignment vertical="center"/>
    </xf>
    <xf numFmtId="0" fontId="4" fillId="0" borderId="9" xfId="3" applyBorder="1">
      <alignment vertical="center"/>
    </xf>
    <xf numFmtId="2" fontId="0" fillId="0" borderId="0" xfId="0" applyNumberFormat="1"/>
    <xf numFmtId="0" fontId="0" fillId="0" borderId="0" xfId="3" applyFont="1">
      <alignment vertical="center"/>
    </xf>
    <xf numFmtId="0" fontId="9" fillId="2" borderId="3" xfId="0" applyFont="1" applyFill="1" applyBorder="1" applyAlignment="1">
      <alignment vertic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177" fontId="0" fillId="0" borderId="0" xfId="0" applyNumberFormat="1"/>
    <xf numFmtId="0" fontId="0" fillId="0" borderId="0" xfId="0" applyAlignment="1">
      <alignment vertical="center"/>
    </xf>
    <xf numFmtId="176" fontId="0" fillId="0" borderId="0" xfId="4" applyNumberFormat="1" applyFont="1">
      <alignment vertical="center"/>
    </xf>
    <xf numFmtId="0" fontId="4" fillId="2" borderId="21" xfId="5" applyFont="1" applyFill="1" applyBorder="1" applyAlignment="1">
      <alignment textRotation="45"/>
    </xf>
    <xf numFmtId="0" fontId="10" fillId="3" borderId="22" xfId="5" applyFont="1" applyFill="1" applyBorder="1" applyAlignment="1">
      <alignment textRotation="45"/>
    </xf>
    <xf numFmtId="0" fontId="4" fillId="0" borderId="1" xfId="5" applyFont="1" applyBorder="1"/>
    <xf numFmtId="0" fontId="4" fillId="0" borderId="23" xfId="5" applyFont="1" applyBorder="1"/>
    <xf numFmtId="0" fontId="4" fillId="0" borderId="2" xfId="5" applyFont="1" applyBorder="1"/>
    <xf numFmtId="0" fontId="4" fillId="0" borderId="24" xfId="5" applyFont="1" applyBorder="1"/>
    <xf numFmtId="0" fontId="4" fillId="4" borderId="25" xfId="5" applyFont="1" applyFill="1" applyBorder="1" applyAlignment="1">
      <alignment textRotation="45"/>
    </xf>
    <xf numFmtId="0" fontId="4" fillId="4" borderId="22" xfId="5" applyFont="1" applyFill="1" applyBorder="1" applyAlignment="1">
      <alignment textRotation="45"/>
    </xf>
    <xf numFmtId="0" fontId="4" fillId="0" borderId="26" xfId="5" applyFont="1" applyBorder="1"/>
    <xf numFmtId="0" fontId="4" fillId="0" borderId="27" xfId="5" applyFont="1" applyBorder="1"/>
    <xf numFmtId="0" fontId="4" fillId="0" borderId="27" xfId="0" applyFont="1" applyBorder="1"/>
    <xf numFmtId="0" fontId="4" fillId="0" borderId="7" xfId="0" applyFont="1" applyBorder="1"/>
    <xf numFmtId="0" fontId="4" fillId="0" borderId="28" xfId="0" applyFont="1" applyBorder="1"/>
    <xf numFmtId="0" fontId="4" fillId="0" borderId="26" xfId="0" applyFont="1" applyBorder="1"/>
    <xf numFmtId="0" fontId="4" fillId="0" borderId="24" xfId="0" applyFont="1" applyBorder="1"/>
    <xf numFmtId="0" fontId="4" fillId="4" borderId="21" xfId="5" applyFont="1" applyFill="1" applyBorder="1" applyAlignment="1">
      <alignment textRotation="45"/>
    </xf>
    <xf numFmtId="0" fontId="0" fillId="0" borderId="0" xfId="0" applyAlignment="1">
      <alignment vertical="top"/>
    </xf>
    <xf numFmtId="181" fontId="4" fillId="0" borderId="0" xfId="6" applyNumberFormat="1"/>
    <xf numFmtId="1" fontId="4" fillId="0" borderId="0" xfId="5" applyNumberFormat="1" applyFont="1"/>
    <xf numFmtId="178" fontId="4" fillId="0" borderId="0" xfId="5" applyNumberFormat="1" applyFont="1"/>
    <xf numFmtId="0" fontId="4" fillId="0" borderId="13" xfId="5" applyFont="1" applyBorder="1"/>
    <xf numFmtId="0" fontId="4" fillId="0" borderId="14" xfId="5" applyFont="1" applyBorder="1"/>
    <xf numFmtId="0" fontId="4" fillId="0" borderId="15" xfId="5" applyFont="1" applyBorder="1"/>
    <xf numFmtId="1" fontId="4" fillId="0" borderId="16" xfId="5" applyNumberFormat="1" applyFont="1" applyBorder="1"/>
    <xf numFmtId="2" fontId="4" fillId="0" borderId="17" xfId="5" applyNumberFormat="1" applyFont="1" applyBorder="1"/>
    <xf numFmtId="1" fontId="4" fillId="0" borderId="18" xfId="5" applyNumberFormat="1" applyFont="1" applyBorder="1"/>
    <xf numFmtId="178" fontId="4" fillId="0" borderId="19" xfId="5" applyNumberFormat="1" applyFont="1" applyBorder="1"/>
    <xf numFmtId="1" fontId="4" fillId="0" borderId="19" xfId="5" applyNumberFormat="1" applyFont="1" applyBorder="1"/>
    <xf numFmtId="2" fontId="4" fillId="0" borderId="20" xfId="5" applyNumberFormat="1" applyFont="1" applyBorder="1"/>
    <xf numFmtId="0" fontId="4" fillId="0" borderId="14" xfId="6" applyBorder="1" applyAlignment="1">
      <alignment vertical="center" textRotation="255"/>
    </xf>
    <xf numFmtId="0" fontId="4" fillId="0" borderId="15" xfId="6" applyBorder="1" applyAlignment="1">
      <alignment vertical="center" textRotation="255"/>
    </xf>
    <xf numFmtId="181" fontId="4" fillId="0" borderId="17" xfId="6" applyNumberFormat="1" applyBorder="1"/>
    <xf numFmtId="181" fontId="4" fillId="0" borderId="19" xfId="6" applyNumberFormat="1" applyBorder="1"/>
    <xf numFmtId="181" fontId="4" fillId="0" borderId="20" xfId="6" applyNumberFormat="1" applyBorder="1"/>
    <xf numFmtId="0" fontId="0" fillId="0" borderId="13" xfId="0" applyBorder="1" applyAlignment="1">
      <alignment vertical="top" textRotation="255"/>
    </xf>
    <xf numFmtId="0" fontId="0" fillId="0" borderId="14" xfId="0" applyBorder="1" applyAlignment="1">
      <alignment vertical="top" textRotation="255"/>
    </xf>
    <xf numFmtId="0" fontId="0" fillId="0" borderId="15" xfId="0" applyBorder="1" applyAlignment="1">
      <alignment vertical="top" textRotation="255"/>
    </xf>
    <xf numFmtId="0" fontId="0" fillId="0" borderId="10"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0" fillId="0" borderId="10" xfId="0" applyBorder="1" applyAlignment="1">
      <alignment vertical="top"/>
    </xf>
    <xf numFmtId="0" fontId="0" fillId="0" borderId="11" xfId="0" applyBorder="1" applyAlignment="1">
      <alignment vertical="top"/>
    </xf>
    <xf numFmtId="0" fontId="0" fillId="0" borderId="12" xfId="0" applyBorder="1" applyAlignment="1">
      <alignment vertical="top"/>
    </xf>
    <xf numFmtId="0" fontId="0" fillId="0" borderId="13"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0" fillId="0" borderId="17" xfId="0" applyBorder="1" applyAlignment="1">
      <alignment vertical="top"/>
    </xf>
    <xf numFmtId="0" fontId="0" fillId="0" borderId="18" xfId="0" applyBorder="1" applyAlignment="1">
      <alignment vertical="top"/>
    </xf>
    <xf numFmtId="0" fontId="0" fillId="0" borderId="20" xfId="0" applyBorder="1" applyAlignment="1">
      <alignment vertical="top"/>
    </xf>
    <xf numFmtId="0" fontId="0" fillId="0" borderId="10" xfId="4" applyFont="1" applyBorder="1">
      <alignment vertical="center"/>
    </xf>
    <xf numFmtId="0" fontId="0" fillId="0" borderId="11" xfId="4" applyFont="1" applyBorder="1">
      <alignment vertical="center"/>
    </xf>
    <xf numFmtId="0" fontId="0" fillId="0" borderId="12" xfId="4" applyFont="1" applyBorder="1">
      <alignment vertical="center"/>
    </xf>
    <xf numFmtId="0" fontId="0" fillId="0" borderId="13" xfId="4" applyFont="1" applyBorder="1">
      <alignment vertical="center"/>
    </xf>
    <xf numFmtId="0" fontId="0" fillId="0" borderId="14" xfId="4" applyFont="1" applyBorder="1">
      <alignment vertical="center"/>
    </xf>
    <xf numFmtId="0" fontId="0" fillId="0" borderId="15" xfId="4" applyFont="1" applyBorder="1">
      <alignment vertical="center"/>
    </xf>
    <xf numFmtId="176" fontId="0" fillId="0" borderId="16" xfId="4" applyNumberFormat="1" applyFont="1" applyBorder="1">
      <alignment vertical="center"/>
    </xf>
    <xf numFmtId="176" fontId="0" fillId="0" borderId="17" xfId="4" applyNumberFormat="1" applyFont="1" applyBorder="1">
      <alignment vertical="center"/>
    </xf>
    <xf numFmtId="176" fontId="0" fillId="0" borderId="18" xfId="4" applyNumberFormat="1" applyFont="1" applyBorder="1">
      <alignment vertical="center"/>
    </xf>
    <xf numFmtId="176" fontId="0" fillId="0" borderId="19" xfId="4" applyNumberFormat="1" applyFont="1" applyBorder="1">
      <alignment vertical="center"/>
    </xf>
    <xf numFmtId="176" fontId="0" fillId="0" borderId="20" xfId="4" applyNumberFormat="1" applyFont="1" applyBorder="1">
      <alignment vertical="center"/>
    </xf>
    <xf numFmtId="177" fontId="0" fillId="0" borderId="16" xfId="0" applyNumberFormat="1" applyBorder="1"/>
    <xf numFmtId="177" fontId="0" fillId="0" borderId="17" xfId="0" applyNumberFormat="1" applyBorder="1"/>
    <xf numFmtId="177" fontId="0" fillId="0" borderId="18" xfId="0" applyNumberFormat="1" applyBorder="1"/>
    <xf numFmtId="177" fontId="0" fillId="0" borderId="19" xfId="0" applyNumberFormat="1" applyBorder="1"/>
    <xf numFmtId="177" fontId="0" fillId="0" borderId="20" xfId="0" applyNumberFormat="1" applyBorder="1"/>
    <xf numFmtId="0" fontId="4" fillId="0" borderId="13" xfId="3" applyBorder="1">
      <alignment vertical="center"/>
    </xf>
    <xf numFmtId="0" fontId="4" fillId="0" borderId="15" xfId="3" applyBorder="1">
      <alignment vertical="center"/>
    </xf>
    <xf numFmtId="0" fontId="4" fillId="0" borderId="16" xfId="3" applyBorder="1">
      <alignment vertical="center"/>
    </xf>
    <xf numFmtId="0" fontId="4" fillId="0" borderId="17" xfId="3" applyBorder="1">
      <alignment vertical="center"/>
    </xf>
    <xf numFmtId="0" fontId="4" fillId="0" borderId="18" xfId="3" applyBorder="1">
      <alignment vertical="center"/>
    </xf>
    <xf numFmtId="0" fontId="4" fillId="0" borderId="20" xfId="3" applyBorder="1">
      <alignment vertical="center"/>
    </xf>
    <xf numFmtId="0" fontId="4" fillId="0" borderId="10" xfId="3" applyBorder="1">
      <alignment vertical="center"/>
    </xf>
    <xf numFmtId="0" fontId="4" fillId="0" borderId="11" xfId="3" applyBorder="1">
      <alignment vertical="center"/>
    </xf>
    <xf numFmtId="0" fontId="4" fillId="0" borderId="12" xfId="3" applyBorder="1">
      <alignment vertical="center"/>
    </xf>
    <xf numFmtId="0" fontId="4" fillId="0" borderId="1" xfId="3" applyBorder="1">
      <alignment vertical="center"/>
    </xf>
    <xf numFmtId="0" fontId="4" fillId="0" borderId="29" xfId="3" applyBorder="1">
      <alignment vertical="center"/>
    </xf>
    <xf numFmtId="0" fontId="4" fillId="0" borderId="30" xfId="3" applyBorder="1">
      <alignment vertical="center"/>
    </xf>
    <xf numFmtId="0" fontId="4" fillId="0" borderId="2" xfId="3" applyBorder="1">
      <alignment vertical="center"/>
    </xf>
    <xf numFmtId="0" fontId="4" fillId="0" borderId="31" xfId="3" applyBorder="1">
      <alignment vertical="center"/>
    </xf>
    <xf numFmtId="0" fontId="4" fillId="0" borderId="23" xfId="3" applyBorder="1">
      <alignment vertical="center"/>
    </xf>
    <xf numFmtId="0" fontId="4" fillId="0" borderId="32" xfId="3" applyBorder="1">
      <alignment vertical="center"/>
    </xf>
    <xf numFmtId="178" fontId="0" fillId="0" borderId="17" xfId="0" applyNumberFormat="1" applyBorder="1"/>
    <xf numFmtId="178" fontId="0" fillId="0" borderId="19" xfId="0" applyNumberFormat="1" applyBorder="1"/>
    <xf numFmtId="178" fontId="0" fillId="0" borderId="20" xfId="0" applyNumberFormat="1" applyBorder="1"/>
    <xf numFmtId="49" fontId="0" fillId="0" borderId="0" xfId="0" applyNumberFormat="1" applyAlignment="1">
      <alignment vertical="center"/>
    </xf>
    <xf numFmtId="0" fontId="0" fillId="0" borderId="17" xfId="0" applyBorder="1" applyAlignment="1">
      <alignment horizontal="center" vertical="center"/>
    </xf>
    <xf numFmtId="0" fontId="0" fillId="0" borderId="20" xfId="0" applyBorder="1" applyAlignment="1">
      <alignment horizontal="center" vertical="center"/>
    </xf>
    <xf numFmtId="0" fontId="4" fillId="4" borderId="33" xfId="5" applyFont="1" applyFill="1" applyBorder="1" applyAlignment="1">
      <alignment textRotation="45"/>
    </xf>
    <xf numFmtId="0" fontId="4" fillId="4" borderId="34" xfId="5" applyFont="1" applyFill="1" applyBorder="1" applyAlignment="1">
      <alignment textRotation="45"/>
    </xf>
    <xf numFmtId="0" fontId="4" fillId="4" borderId="35" xfId="5" applyFont="1" applyFill="1" applyBorder="1" applyAlignment="1">
      <alignment textRotation="45"/>
    </xf>
    <xf numFmtId="0" fontId="4" fillId="0" borderId="16" xfId="5" applyFont="1" applyBorder="1"/>
    <xf numFmtId="0" fontId="4" fillId="0" borderId="17" xfId="5"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4" fillId="0" borderId="20" xfId="0" applyFont="1" applyBorder="1"/>
    <xf numFmtId="0" fontId="4" fillId="0" borderId="28" xfId="3" applyBorder="1">
      <alignment vertical="center"/>
    </xf>
    <xf numFmtId="0" fontId="0" fillId="0" borderId="21" xfId="3" applyFont="1" applyBorder="1">
      <alignment vertical="center"/>
    </xf>
    <xf numFmtId="0" fontId="4" fillId="0" borderId="25" xfId="3" applyBorder="1">
      <alignment vertical="center"/>
    </xf>
    <xf numFmtId="0" fontId="4" fillId="0" borderId="22" xfId="3" applyBorder="1">
      <alignment vertical="center"/>
    </xf>
    <xf numFmtId="0" fontId="4" fillId="0" borderId="24" xfId="3" applyBorder="1">
      <alignment vertical="center"/>
    </xf>
    <xf numFmtId="0" fontId="4" fillId="0" borderId="7" xfId="3" applyBorder="1">
      <alignment vertical="center"/>
    </xf>
    <xf numFmtId="0" fontId="17" fillId="0" borderId="0" xfId="0" applyFont="1"/>
    <xf numFmtId="0" fontId="4" fillId="0" borderId="25" xfId="0" applyFont="1" applyBorder="1"/>
    <xf numFmtId="0" fontId="4" fillId="0" borderId="22" xfId="0" applyFont="1" applyBorder="1"/>
    <xf numFmtId="0" fontId="0" fillId="0" borderId="1" xfId="3" applyFont="1" applyBorder="1" applyAlignment="1">
      <alignment horizontal="center" vertical="center"/>
    </xf>
    <xf numFmtId="0" fontId="0" fillId="0" borderId="23" xfId="0" applyBorder="1" applyAlignment="1">
      <alignment horizontal="center"/>
    </xf>
    <xf numFmtId="0" fontId="0" fillId="0" borderId="2" xfId="0" applyBorder="1" applyAlignment="1">
      <alignment horizontal="center"/>
    </xf>
    <xf numFmtId="0" fontId="4" fillId="0" borderId="36" xfId="3" applyBorder="1">
      <alignment vertical="center"/>
    </xf>
    <xf numFmtId="0" fontId="4" fillId="0" borderId="37" xfId="0" applyFont="1" applyBorder="1"/>
    <xf numFmtId="0" fontId="4" fillId="0" borderId="38" xfId="0" applyFont="1" applyBorder="1"/>
    <xf numFmtId="0" fontId="0" fillId="0" borderId="27" xfId="0" applyBorder="1"/>
    <xf numFmtId="0" fontId="0" fillId="0" borderId="28" xfId="0" applyBorder="1"/>
    <xf numFmtId="0" fontId="5" fillId="0" borderId="26" xfId="0" applyFont="1" applyBorder="1"/>
    <xf numFmtId="0" fontId="5" fillId="0" borderId="24" xfId="0" applyFont="1" applyBorder="1"/>
    <xf numFmtId="40" fontId="0" fillId="0" borderId="11" xfId="2" applyNumberFormat="1" applyFont="1" applyBorder="1" applyAlignment="1">
      <alignment vertical="center"/>
    </xf>
    <xf numFmtId="40" fontId="0" fillId="0" borderId="12" xfId="2" applyNumberFormat="1" applyFont="1" applyBorder="1" applyAlignment="1">
      <alignment vertical="center"/>
    </xf>
    <xf numFmtId="0" fontId="18" fillId="0" borderId="0" xfId="0" applyFont="1" applyAlignment="1">
      <alignment vertical="center"/>
    </xf>
    <xf numFmtId="0" fontId="0" fillId="0" borderId="16" xfId="0" applyBorder="1" applyAlignment="1">
      <alignment vertical="center"/>
    </xf>
    <xf numFmtId="0" fontId="0" fillId="0" borderId="17" xfId="0" applyBorder="1" applyAlignment="1">
      <alignment vertical="center"/>
    </xf>
    <xf numFmtId="0" fontId="4" fillId="0" borderId="38" xfId="3" applyBorder="1">
      <alignment vertical="center"/>
    </xf>
    <xf numFmtId="0" fontId="4" fillId="0" borderId="21" xfId="3" applyBorder="1">
      <alignment vertical="center"/>
    </xf>
    <xf numFmtId="0" fontId="4" fillId="0" borderId="39" xfId="3" applyBorder="1">
      <alignment vertical="center"/>
    </xf>
    <xf numFmtId="0" fontId="4" fillId="0" borderId="26" xfId="3" applyBorder="1">
      <alignment vertical="center"/>
    </xf>
    <xf numFmtId="0" fontId="4" fillId="0" borderId="27" xfId="3" applyBorder="1">
      <alignment vertical="center"/>
    </xf>
    <xf numFmtId="0" fontId="0" fillId="0" borderId="18" xfId="0"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19" fillId="0" borderId="13" xfId="0" applyFont="1" applyBorder="1" applyAlignment="1">
      <alignment vertical="top" wrapText="1"/>
    </xf>
    <xf numFmtId="0" fontId="19" fillId="0" borderId="14" xfId="0" applyFont="1" applyBorder="1" applyAlignment="1">
      <alignment vertical="top" wrapText="1"/>
    </xf>
    <xf numFmtId="0" fontId="19" fillId="0" borderId="15" xfId="0" applyFont="1" applyBorder="1" applyAlignment="1">
      <alignment vertical="top" wrapText="1"/>
    </xf>
    <xf numFmtId="0" fontId="20" fillId="0" borderId="0" xfId="0" applyFont="1"/>
    <xf numFmtId="0" fontId="0" fillId="0" borderId="14" xfId="0" applyBorder="1" applyAlignment="1">
      <alignment vertical="top"/>
    </xf>
    <xf numFmtId="49" fontId="0" fillId="0" borderId="10" xfId="0" applyNumberFormat="1" applyBorder="1" applyAlignment="1">
      <alignment vertical="top"/>
    </xf>
    <xf numFmtId="0" fontId="4" fillId="0" borderId="10" xfId="6" applyBorder="1" applyAlignment="1">
      <alignment vertical="center"/>
    </xf>
    <xf numFmtId="0" fontId="4" fillId="0" borderId="11" xfId="6" applyBorder="1"/>
    <xf numFmtId="0" fontId="4" fillId="0" borderId="12" xfId="6" applyBorder="1"/>
    <xf numFmtId="0" fontId="9" fillId="2" borderId="23" xfId="0" applyFont="1" applyFill="1" applyBorder="1" applyAlignment="1">
      <alignment vertical="center"/>
    </xf>
    <xf numFmtId="0" fontId="0" fillId="0" borderId="30" xfId="0" applyBorder="1"/>
    <xf numFmtId="0" fontId="0" fillId="0" borderId="40" xfId="0" applyBorder="1"/>
    <xf numFmtId="0" fontId="4" fillId="0" borderId="40" xfId="1" applyFont="1" applyBorder="1" applyAlignment="1" applyProtection="1"/>
    <xf numFmtId="0" fontId="0" fillId="0" borderId="40" xfId="1" applyFont="1" applyBorder="1" applyAlignment="1" applyProtection="1"/>
    <xf numFmtId="0" fontId="0" fillId="0" borderId="31" xfId="0" applyBorder="1"/>
    <xf numFmtId="0" fontId="0" fillId="0" borderId="39" xfId="0" applyBorder="1"/>
    <xf numFmtId="0" fontId="11" fillId="0" borderId="41" xfId="1" applyBorder="1" applyAlignment="1" applyProtection="1"/>
    <xf numFmtId="0" fontId="0" fillId="0" borderId="37" xfId="0" applyBorder="1" applyAlignment="1">
      <alignment horizontal="right"/>
    </xf>
    <xf numFmtId="0" fontId="0" fillId="0" borderId="14" xfId="0" applyBorder="1" applyAlignment="1">
      <alignment vertical="center"/>
    </xf>
    <xf numFmtId="0" fontId="0" fillId="0" borderId="15"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11" fillId="0" borderId="4" xfId="1" applyBorder="1" applyAlignment="1" applyProtection="1"/>
    <xf numFmtId="0" fontId="11" fillId="0" borderId="5" xfId="1" applyBorder="1" applyAlignment="1" applyProtection="1"/>
    <xf numFmtId="0" fontId="11" fillId="0" borderId="40" xfId="1" applyBorder="1" applyAlignment="1" applyProtection="1"/>
    <xf numFmtId="0" fontId="5" fillId="0" borderId="11" xfId="0" applyFont="1" applyBorder="1"/>
    <xf numFmtId="2" fontId="0" fillId="0" borderId="1" xfId="0" applyNumberFormat="1" applyBorder="1" applyAlignment="1">
      <alignment vertical="center"/>
    </xf>
    <xf numFmtId="2" fontId="0" fillId="0" borderId="23" xfId="0" applyNumberFormat="1" applyBorder="1" applyAlignment="1">
      <alignment vertical="center"/>
    </xf>
    <xf numFmtId="180" fontId="0" fillId="0" borderId="1" xfId="0" applyNumberFormat="1" applyBorder="1" applyAlignment="1">
      <alignment vertical="center"/>
    </xf>
    <xf numFmtId="180" fontId="0" fillId="0" borderId="23" xfId="0" applyNumberFormat="1" applyBorder="1" applyAlignment="1">
      <alignment vertical="center"/>
    </xf>
    <xf numFmtId="0" fontId="0" fillId="0" borderId="21" xfId="0" applyBorder="1"/>
    <xf numFmtId="0" fontId="0" fillId="0" borderId="36" xfId="0" applyBorder="1"/>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2" fontId="0" fillId="0" borderId="45" xfId="0" applyNumberFormat="1" applyBorder="1" applyAlignment="1">
      <alignment vertical="center"/>
    </xf>
    <xf numFmtId="2" fontId="0" fillId="0" borderId="46" xfId="0" applyNumberFormat="1" applyBorder="1" applyAlignment="1">
      <alignment vertical="center"/>
    </xf>
    <xf numFmtId="2" fontId="0" fillId="0" borderId="47" xfId="0" applyNumberFormat="1" applyBorder="1" applyAlignment="1">
      <alignment vertical="center"/>
    </xf>
    <xf numFmtId="2" fontId="0" fillId="0" borderId="48" xfId="0" applyNumberFormat="1" applyBorder="1" applyAlignment="1">
      <alignment vertical="center"/>
    </xf>
    <xf numFmtId="2" fontId="0" fillId="0" borderId="49" xfId="0" applyNumberFormat="1" applyBorder="1" applyAlignment="1">
      <alignment vertical="center"/>
    </xf>
    <xf numFmtId="2" fontId="0" fillId="0" borderId="50" xfId="0" applyNumberFormat="1" applyBorder="1" applyAlignment="1">
      <alignment vertical="center"/>
    </xf>
    <xf numFmtId="2" fontId="0" fillId="0" borderId="51" xfId="0" applyNumberFormat="1" applyBorder="1" applyAlignment="1">
      <alignment vertical="center"/>
    </xf>
    <xf numFmtId="180" fontId="0" fillId="0" borderId="45" xfId="0" applyNumberFormat="1" applyBorder="1" applyAlignment="1">
      <alignment vertical="center"/>
    </xf>
    <xf numFmtId="180" fontId="0" fillId="0" borderId="47" xfId="0" applyNumberFormat="1" applyBorder="1" applyAlignment="1">
      <alignment vertical="center"/>
    </xf>
    <xf numFmtId="180" fontId="0" fillId="0" borderId="49" xfId="0" applyNumberFormat="1" applyBorder="1" applyAlignment="1">
      <alignment vertical="center"/>
    </xf>
    <xf numFmtId="180" fontId="0" fillId="0" borderId="50" xfId="0" applyNumberFormat="1" applyBorder="1" applyAlignment="1">
      <alignment vertical="center"/>
    </xf>
    <xf numFmtId="180" fontId="0" fillId="0" borderId="46" xfId="0" applyNumberFormat="1" applyBorder="1" applyAlignment="1">
      <alignment vertical="center"/>
    </xf>
    <xf numFmtId="180" fontId="0" fillId="0" borderId="48" xfId="0" applyNumberFormat="1" applyBorder="1" applyAlignment="1">
      <alignment vertical="center"/>
    </xf>
    <xf numFmtId="180" fontId="0" fillId="0" borderId="51" xfId="0" applyNumberFormat="1" applyBorder="1" applyAlignment="1">
      <alignment vertical="center"/>
    </xf>
    <xf numFmtId="40" fontId="0" fillId="0" borderId="0" xfId="2" applyNumberFormat="1" applyFont="1" applyBorder="1" applyAlignment="1">
      <alignment vertical="center"/>
    </xf>
    <xf numFmtId="0" fontId="0" fillId="0" borderId="0" xfId="0" applyAlignment="1">
      <alignment horizontal="center" vertical="center"/>
    </xf>
    <xf numFmtId="183" fontId="0" fillId="0" borderId="0" xfId="0" applyNumberFormat="1"/>
    <xf numFmtId="40" fontId="0" fillId="0" borderId="0" xfId="0" applyNumberFormat="1"/>
    <xf numFmtId="0" fontId="5" fillId="0" borderId="13" xfId="0" applyFont="1" applyBorder="1"/>
    <xf numFmtId="40" fontId="0" fillId="0" borderId="14" xfId="2" applyNumberFormat="1" applyFont="1" applyBorder="1" applyAlignment="1">
      <alignment vertical="center"/>
    </xf>
    <xf numFmtId="40" fontId="0" fillId="0" borderId="15" xfId="2" applyNumberFormat="1" applyFont="1" applyBorder="1" applyAlignment="1">
      <alignment vertical="center"/>
    </xf>
    <xf numFmtId="0" fontId="5" fillId="0" borderId="17" xfId="0" applyFont="1" applyBorder="1"/>
    <xf numFmtId="0" fontId="5" fillId="0" borderId="19" xfId="0" applyFont="1" applyBorder="1"/>
    <xf numFmtId="0" fontId="5" fillId="0" borderId="20" xfId="0" applyFont="1" applyBorder="1"/>
    <xf numFmtId="0" fontId="0" fillId="0" borderId="0" xfId="3" applyFont="1" applyAlignment="1">
      <alignment horizontal="center" vertical="center"/>
    </xf>
    <xf numFmtId="0" fontId="0" fillId="0" borderId="0" xfId="0" applyAlignment="1">
      <alignment horizontal="center"/>
    </xf>
    <xf numFmtId="182" fontId="0" fillId="0" borderId="0" xfId="2" applyNumberFormat="1" applyFont="1" applyBorder="1" applyAlignment="1">
      <alignment vertical="center"/>
    </xf>
    <xf numFmtId="182" fontId="0" fillId="0" borderId="0" xfId="0" applyNumberFormat="1" applyAlignment="1">
      <alignment horizontal="center" vertical="center"/>
    </xf>
    <xf numFmtId="0" fontId="0" fillId="0" borderId="15" xfId="0" applyBorder="1" applyAlignment="1">
      <alignment horizontal="left" vertical="center"/>
    </xf>
    <xf numFmtId="0" fontId="0" fillId="0" borderId="13" xfId="0" applyBorder="1" applyAlignment="1">
      <alignment horizontal="left" vertical="center"/>
    </xf>
    <xf numFmtId="0" fontId="23" fillId="0" borderId="0" xfId="3" applyFont="1">
      <alignment vertical="center"/>
    </xf>
    <xf numFmtId="0" fontId="0" fillId="0" borderId="1" xfId="3" applyFont="1" applyBorder="1">
      <alignment vertical="center"/>
    </xf>
    <xf numFmtId="0" fontId="0" fillId="0" borderId="2" xfId="3" applyFont="1" applyBorder="1">
      <alignment vertical="center"/>
    </xf>
    <xf numFmtId="0" fontId="0" fillId="0" borderId="36" xfId="3" applyFont="1" applyBorder="1">
      <alignment vertical="center"/>
    </xf>
    <xf numFmtId="0" fontId="0" fillId="0" borderId="3" xfId="3" applyFont="1" applyBorder="1">
      <alignment vertical="center"/>
    </xf>
    <xf numFmtId="0" fontId="4" fillId="0" borderId="3" xfId="3" applyBorder="1">
      <alignment vertical="center"/>
    </xf>
    <xf numFmtId="0" fontId="1" fillId="0" borderId="0" xfId="7"/>
    <xf numFmtId="179" fontId="1" fillId="0" borderId="0" xfId="7" applyNumberFormat="1"/>
    <xf numFmtId="184" fontId="1" fillId="0" borderId="0" xfId="7" applyNumberFormat="1" applyAlignment="1">
      <alignment vertical="center"/>
    </xf>
    <xf numFmtId="0" fontId="1" fillId="0" borderId="6" xfId="7" applyBorder="1"/>
    <xf numFmtId="49" fontId="1" fillId="0" borderId="0" xfId="7" applyNumberFormat="1"/>
    <xf numFmtId="0" fontId="1" fillId="0" borderId="0" xfId="7" applyAlignment="1">
      <alignment horizontal="right"/>
    </xf>
    <xf numFmtId="178" fontId="1" fillId="0" borderId="0" xfId="7" applyNumberFormat="1"/>
    <xf numFmtId="10" fontId="1" fillId="0" borderId="0" xfId="7" applyNumberFormat="1"/>
    <xf numFmtId="0" fontId="11" fillId="0" borderId="0" xfId="8" applyAlignment="1" applyProtection="1"/>
    <xf numFmtId="0" fontId="1" fillId="0" borderId="0" xfId="5" applyFont="1"/>
    <xf numFmtId="178" fontId="0" fillId="0" borderId="0" xfId="5" applyNumberFormat="1" applyFont="1"/>
    <xf numFmtId="0" fontId="0" fillId="0" borderId="13" xfId="0" applyBorder="1" applyAlignment="1">
      <alignment vertical="center"/>
    </xf>
    <xf numFmtId="0" fontId="4" fillId="0" borderId="13" xfId="3" applyBorder="1" applyAlignment="1">
      <alignment horizontal="left" vertical="center"/>
    </xf>
    <xf numFmtId="0" fontId="0" fillId="0" borderId="16" xfId="3" applyFont="1" applyBorder="1" applyAlignment="1">
      <alignment horizontal="left" vertical="center"/>
    </xf>
    <xf numFmtId="40" fontId="0" fillId="0" borderId="16" xfId="2" applyNumberFormat="1" applyFont="1" applyBorder="1" applyAlignment="1">
      <alignment horizontal="left" vertical="center"/>
    </xf>
    <xf numFmtId="40" fontId="0" fillId="0" borderId="18" xfId="2" applyNumberFormat="1" applyFont="1" applyBorder="1" applyAlignment="1">
      <alignment horizontal="left" vertical="center"/>
    </xf>
    <xf numFmtId="40" fontId="23" fillId="0" borderId="0" xfId="2" applyNumberFormat="1" applyFont="1" applyBorder="1" applyAlignment="1">
      <alignment vertical="center"/>
    </xf>
    <xf numFmtId="185" fontId="0" fillId="0" borderId="0" xfId="0" applyNumberFormat="1"/>
    <xf numFmtId="0" fontId="0" fillId="0" borderId="0" xfId="0" applyAlignment="1">
      <alignment horizontal="left"/>
    </xf>
    <xf numFmtId="0" fontId="19" fillId="0" borderId="0" xfId="0" applyFont="1" applyAlignment="1">
      <alignment vertical="top" wrapText="1"/>
    </xf>
    <xf numFmtId="0" fontId="5" fillId="0" borderId="16" xfId="0" applyFont="1" applyBorder="1"/>
    <xf numFmtId="0" fontId="5" fillId="0" borderId="18" xfId="0" applyFont="1" applyBorder="1"/>
  </cellXfs>
  <cellStyles count="9">
    <cellStyle name="ハイパーリンク" xfId="1" builtinId="8"/>
    <cellStyle name="ハイパーリンク 2" xfId="8" xr:uid="{00000000-0005-0000-0000-000001000000}"/>
    <cellStyle name="桁区切り" xfId="2" builtinId="6"/>
    <cellStyle name="標準" xfId="0" builtinId="0"/>
    <cellStyle name="標準 2" xfId="3" xr:uid="{00000000-0005-0000-0000-000004000000}"/>
    <cellStyle name="標準 2 2" xfId="7" xr:uid="{00000000-0005-0000-0000-000005000000}"/>
    <cellStyle name="標準_あやめ" xfId="4" xr:uid="{00000000-0005-0000-0000-000006000000}"/>
    <cellStyle name="標準_統計DATA" xfId="5" xr:uid="{00000000-0005-0000-0000-000007000000}"/>
    <cellStyle name="標準_統計解析DATA" xfId="6"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観測値</a:t>
            </a:r>
            <a:r>
              <a:rPr lang="en-US" altLang="ja-JP" sz="1200"/>
              <a:t>×</a:t>
            </a:r>
            <a:r>
              <a:rPr lang="ja-JP" altLang="en-US" sz="1200"/>
              <a:t>予測値</a:t>
            </a:r>
          </a:p>
        </c:rich>
      </c:tx>
      <c:overlay val="0"/>
    </c:title>
    <c:autoTitleDeleted val="0"/>
    <c:plotArea>
      <c:layout/>
      <c:scatterChart>
        <c:scatterStyle val="lineMarker"/>
        <c:varyColors val="0"/>
        <c:ser>
          <c:idx val="0"/>
          <c:order val="0"/>
          <c:tx>
            <c:strRef>
              <c:f>重回帰分析2!$C$118</c:f>
              <c:strCache>
                <c:ptCount val="1"/>
                <c:pt idx="0">
                  <c:v>予測値</c:v>
                </c:pt>
              </c:strCache>
            </c:strRef>
          </c:tx>
          <c:spPr>
            <a:ln w="28575">
              <a:noFill/>
            </a:ln>
          </c:spPr>
          <c:xVal>
            <c:numRef>
              <c:f>重回帰分析2!$B$119:$B$138</c:f>
              <c:numCache>
                <c:formatCode>0.000</c:formatCode>
                <c:ptCount val="20"/>
                <c:pt idx="0">
                  <c:v>120</c:v>
                </c:pt>
                <c:pt idx="1">
                  <c:v>130</c:v>
                </c:pt>
                <c:pt idx="2">
                  <c:v>95</c:v>
                </c:pt>
                <c:pt idx="3">
                  <c:v>141</c:v>
                </c:pt>
                <c:pt idx="4">
                  <c:v>128</c:v>
                </c:pt>
                <c:pt idx="5">
                  <c:v>118</c:v>
                </c:pt>
                <c:pt idx="6">
                  <c:v>108</c:v>
                </c:pt>
                <c:pt idx="7">
                  <c:v>87</c:v>
                </c:pt>
                <c:pt idx="8">
                  <c:v>120</c:v>
                </c:pt>
                <c:pt idx="9">
                  <c:v>110</c:v>
                </c:pt>
                <c:pt idx="10">
                  <c:v>100</c:v>
                </c:pt>
                <c:pt idx="11">
                  <c:v>127</c:v>
                </c:pt>
                <c:pt idx="12">
                  <c:v>112</c:v>
                </c:pt>
                <c:pt idx="13">
                  <c:v>130</c:v>
                </c:pt>
                <c:pt idx="14">
                  <c:v>99</c:v>
                </c:pt>
                <c:pt idx="15">
                  <c:v>102</c:v>
                </c:pt>
                <c:pt idx="16">
                  <c:v>130</c:v>
                </c:pt>
                <c:pt idx="17">
                  <c:v>110</c:v>
                </c:pt>
                <c:pt idx="18">
                  <c:v>120</c:v>
                </c:pt>
                <c:pt idx="19">
                  <c:v>128</c:v>
                </c:pt>
              </c:numCache>
            </c:numRef>
          </c:xVal>
          <c:yVal>
            <c:numRef>
              <c:f>重回帰分析2!$C$119:$C$138</c:f>
              <c:numCache>
                <c:formatCode>0.000</c:formatCode>
                <c:ptCount val="20"/>
                <c:pt idx="0">
                  <c:v>122.8996284107527</c:v>
                </c:pt>
                <c:pt idx="1">
                  <c:v>128.46707114970619</c:v>
                </c:pt>
                <c:pt idx="2">
                  <c:v>96.024322382378784</c:v>
                </c:pt>
                <c:pt idx="3">
                  <c:v>125.39019685731608</c:v>
                </c:pt>
                <c:pt idx="4">
                  <c:v>125.36329314585302</c:v>
                </c:pt>
                <c:pt idx="5">
                  <c:v>126.17985574898994</c:v>
                </c:pt>
                <c:pt idx="6">
                  <c:v>119.27732890968855</c:v>
                </c:pt>
                <c:pt idx="7">
                  <c:v>103.92091129911726</c:v>
                </c:pt>
                <c:pt idx="8">
                  <c:v>123.25252707952086</c:v>
                </c:pt>
                <c:pt idx="9">
                  <c:v>104.80525825086988</c:v>
                </c:pt>
                <c:pt idx="10">
                  <c:v>104.80525825086988</c:v>
                </c:pt>
                <c:pt idx="11">
                  <c:v>122.08201566769966</c:v>
                </c:pt>
                <c:pt idx="12">
                  <c:v>118.71897691524102</c:v>
                </c:pt>
                <c:pt idx="13">
                  <c:v>102.7224460359169</c:v>
                </c:pt>
                <c:pt idx="14">
                  <c:v>113.51840977074528</c:v>
                </c:pt>
                <c:pt idx="15">
                  <c:v>108.79443334639177</c:v>
                </c:pt>
                <c:pt idx="16">
                  <c:v>117.15363605758291</c:v>
                </c:pt>
                <c:pt idx="17">
                  <c:v>113.55929040789793</c:v>
                </c:pt>
                <c:pt idx="18">
                  <c:v>112.38877899607675</c:v>
                </c:pt>
                <c:pt idx="19">
                  <c:v>125.67636131738465</c:v>
                </c:pt>
              </c:numCache>
            </c:numRef>
          </c:yVal>
          <c:smooth val="0"/>
          <c:extLst>
            <c:ext xmlns:c16="http://schemas.microsoft.com/office/drawing/2014/chart" uri="{C3380CC4-5D6E-409C-BE32-E72D297353CC}">
              <c16:uniqueId val="{00000000-9E1D-4B8B-B133-3A8C34B984E3}"/>
            </c:ext>
          </c:extLst>
        </c:ser>
        <c:dLbls>
          <c:showLegendKey val="0"/>
          <c:showVal val="0"/>
          <c:showCatName val="0"/>
          <c:showSerName val="0"/>
          <c:showPercent val="0"/>
          <c:showBubbleSize val="0"/>
        </c:dLbls>
        <c:axId val="359178656"/>
        <c:axId val="359169408"/>
      </c:scatterChart>
      <c:valAx>
        <c:axId val="359178656"/>
        <c:scaling>
          <c:orientation val="minMax"/>
        </c:scaling>
        <c:delete val="0"/>
        <c:axPos val="b"/>
        <c:title>
          <c:tx>
            <c:rich>
              <a:bodyPr/>
              <a:lstStyle/>
              <a:p>
                <a:pPr>
                  <a:defRPr/>
                </a:pPr>
                <a:r>
                  <a:rPr lang="ja-JP" altLang="en-US"/>
                  <a:t>観測値</a:t>
                </a:r>
              </a:p>
            </c:rich>
          </c:tx>
          <c:overlay val="0"/>
        </c:title>
        <c:numFmt formatCode="General" sourceLinked="0"/>
        <c:majorTickMark val="out"/>
        <c:minorTickMark val="none"/>
        <c:tickLblPos val="nextTo"/>
        <c:crossAx val="359169408"/>
        <c:crosses val="autoZero"/>
        <c:crossBetween val="midCat"/>
      </c:valAx>
      <c:valAx>
        <c:axId val="359169408"/>
        <c:scaling>
          <c:orientation val="minMax"/>
        </c:scaling>
        <c:delete val="0"/>
        <c:axPos val="l"/>
        <c:title>
          <c:tx>
            <c:rich>
              <a:bodyPr/>
              <a:lstStyle/>
              <a:p>
                <a:pPr>
                  <a:defRPr/>
                </a:pPr>
                <a:r>
                  <a:rPr lang="ja-JP" altLang="en-US"/>
                  <a:t>予測値</a:t>
                </a:r>
              </a:p>
            </c:rich>
          </c:tx>
          <c:overlay val="0"/>
        </c:title>
        <c:numFmt formatCode="General" sourceLinked="0"/>
        <c:majorTickMark val="out"/>
        <c:minorTickMark val="none"/>
        <c:tickLblPos val="nextTo"/>
        <c:crossAx val="359178656"/>
        <c:crosses val="autoZero"/>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主成分負荷量　主成分</a:t>
            </a:r>
            <a:r>
              <a:rPr lang="en-US" altLang="ja-JP" sz="1200"/>
              <a:t>1</a:t>
            </a:r>
            <a:endParaRPr lang="ja-JP" altLang="en-US" sz="1200"/>
          </a:p>
        </c:rich>
      </c:tx>
      <c:overlay val="0"/>
    </c:title>
    <c:autoTitleDeleted val="0"/>
    <c:plotArea>
      <c:layout/>
      <c:barChart>
        <c:barDir val="bar"/>
        <c:grouping val="clustered"/>
        <c:varyColors val="0"/>
        <c:ser>
          <c:idx val="0"/>
          <c:order val="0"/>
          <c:tx>
            <c:strRef>
              <c:f>主成分分析2!$Q$100</c:f>
              <c:strCache>
                <c:ptCount val="1"/>
                <c:pt idx="0">
                  <c:v>主成分1</c:v>
                </c:pt>
              </c:strCache>
            </c:strRef>
          </c:tx>
          <c:invertIfNegative val="0"/>
          <c:cat>
            <c:strRef>
              <c:f>主成分分析2!$P$101:$P$113</c:f>
              <c:strCache>
                <c:ptCount val="13"/>
                <c:pt idx="0">
                  <c:v>過敏性</c:v>
                </c:pt>
                <c:pt idx="1">
                  <c:v>無駄吠え</c:v>
                </c:pt>
                <c:pt idx="2">
                  <c:v>子供を咬む</c:v>
                </c:pt>
                <c:pt idx="3">
                  <c:v>活動性</c:v>
                </c:pt>
                <c:pt idx="4">
                  <c:v>反抗性</c:v>
                </c:pt>
                <c:pt idx="5">
                  <c:v>攻撃性</c:v>
                </c:pt>
                <c:pt idx="6">
                  <c:v>警戒咆哮</c:v>
                </c:pt>
                <c:pt idx="7">
                  <c:v>いたずら好き</c:v>
                </c:pt>
                <c:pt idx="8">
                  <c:v>領土防衛</c:v>
                </c:pt>
                <c:pt idx="9">
                  <c:v>人なつこさ</c:v>
                </c:pt>
                <c:pt idx="10">
                  <c:v>遊び好き</c:v>
                </c:pt>
                <c:pt idx="11">
                  <c:v>服従性</c:v>
                </c:pt>
                <c:pt idx="12">
                  <c:v>ﾄｲﾚのしつけ</c:v>
                </c:pt>
              </c:strCache>
            </c:strRef>
          </c:cat>
          <c:val>
            <c:numRef>
              <c:f>主成分分析2!$Q$101:$Q$113</c:f>
              <c:numCache>
                <c:formatCode>0.0000</c:formatCode>
                <c:ptCount val="13"/>
                <c:pt idx="0">
                  <c:v>0.88373603191921546</c:v>
                </c:pt>
                <c:pt idx="1">
                  <c:v>0.86219845876656231</c:v>
                </c:pt>
                <c:pt idx="2">
                  <c:v>0.86046914880322534</c:v>
                </c:pt>
                <c:pt idx="3">
                  <c:v>0.77400588141164672</c:v>
                </c:pt>
                <c:pt idx="4">
                  <c:v>0.72472475151144389</c:v>
                </c:pt>
                <c:pt idx="5">
                  <c:v>0.69602899054519896</c:v>
                </c:pt>
                <c:pt idx="6">
                  <c:v>0.66761967649221321</c:v>
                </c:pt>
                <c:pt idx="7">
                  <c:v>0.64605485793493778</c:v>
                </c:pt>
                <c:pt idx="8">
                  <c:v>0.39298458430220767</c:v>
                </c:pt>
                <c:pt idx="9">
                  <c:v>0.35711550771602313</c:v>
                </c:pt>
                <c:pt idx="10">
                  <c:v>0.32603160111100704</c:v>
                </c:pt>
                <c:pt idx="11">
                  <c:v>-0.46670734089348187</c:v>
                </c:pt>
                <c:pt idx="12">
                  <c:v>-0.48175309403768829</c:v>
                </c:pt>
              </c:numCache>
            </c:numRef>
          </c:val>
          <c:extLst>
            <c:ext xmlns:c16="http://schemas.microsoft.com/office/drawing/2014/chart" uri="{C3380CC4-5D6E-409C-BE32-E72D297353CC}">
              <c16:uniqueId val="{00000000-FC09-4E1D-801A-169C493348AB}"/>
            </c:ext>
          </c:extLst>
        </c:ser>
        <c:dLbls>
          <c:showLegendKey val="0"/>
          <c:showVal val="0"/>
          <c:showCatName val="0"/>
          <c:showSerName val="0"/>
          <c:showPercent val="0"/>
          <c:showBubbleSize val="0"/>
        </c:dLbls>
        <c:gapWidth val="50"/>
        <c:axId val="774788560"/>
        <c:axId val="774779856"/>
      </c:barChart>
      <c:catAx>
        <c:axId val="774788560"/>
        <c:scaling>
          <c:orientation val="maxMin"/>
        </c:scaling>
        <c:delete val="0"/>
        <c:axPos val="l"/>
        <c:numFmt formatCode="General" sourceLinked="1"/>
        <c:majorTickMark val="out"/>
        <c:minorTickMark val="none"/>
        <c:tickLblPos val="low"/>
        <c:txPr>
          <a:bodyPr rot="0" vert="horz"/>
          <a:lstStyle/>
          <a:p>
            <a:pPr>
              <a:defRPr/>
            </a:pPr>
            <a:endParaRPr lang="ja-JP"/>
          </a:p>
        </c:txPr>
        <c:crossAx val="774779856"/>
        <c:crosses val="autoZero"/>
        <c:auto val="1"/>
        <c:lblAlgn val="ctr"/>
        <c:lblOffset val="100"/>
        <c:tickLblSkip val="1"/>
        <c:noMultiLvlLbl val="0"/>
      </c:catAx>
      <c:valAx>
        <c:axId val="774779856"/>
        <c:scaling>
          <c:orientation val="minMax"/>
          <c:max val="1"/>
          <c:min val="-1"/>
        </c:scaling>
        <c:delete val="0"/>
        <c:axPos val="t"/>
        <c:numFmt formatCode="General" sourceLinked="0"/>
        <c:majorTickMark val="out"/>
        <c:minorTickMark val="none"/>
        <c:tickLblPos val="nextTo"/>
        <c:crossAx val="774788560"/>
        <c:crosses val="autoZero"/>
        <c:crossBetween val="between"/>
        <c:majorUnit val="0.5"/>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主成分負荷量　主成分</a:t>
            </a:r>
            <a:r>
              <a:rPr lang="en-US" altLang="ja-JP" sz="1200"/>
              <a:t>2</a:t>
            </a:r>
            <a:endParaRPr lang="ja-JP" altLang="en-US" sz="1200"/>
          </a:p>
        </c:rich>
      </c:tx>
      <c:overlay val="0"/>
    </c:title>
    <c:autoTitleDeleted val="0"/>
    <c:plotArea>
      <c:layout/>
      <c:barChart>
        <c:barDir val="bar"/>
        <c:grouping val="clustered"/>
        <c:varyColors val="0"/>
        <c:ser>
          <c:idx val="0"/>
          <c:order val="0"/>
          <c:tx>
            <c:strRef>
              <c:f>主成分分析2!$S$100</c:f>
              <c:strCache>
                <c:ptCount val="1"/>
                <c:pt idx="0">
                  <c:v>主成分2</c:v>
                </c:pt>
              </c:strCache>
            </c:strRef>
          </c:tx>
          <c:invertIfNegative val="0"/>
          <c:cat>
            <c:strRef>
              <c:f>主成分分析2!$R$101:$R$113</c:f>
              <c:strCache>
                <c:ptCount val="13"/>
                <c:pt idx="0">
                  <c:v>遊び好き</c:v>
                </c:pt>
                <c:pt idx="1">
                  <c:v>人なつこさ</c:v>
                </c:pt>
                <c:pt idx="2">
                  <c:v>服従性</c:v>
                </c:pt>
                <c:pt idx="3">
                  <c:v>ﾄｲﾚのしつけ</c:v>
                </c:pt>
                <c:pt idx="4">
                  <c:v>活動性</c:v>
                </c:pt>
                <c:pt idx="5">
                  <c:v>過敏性</c:v>
                </c:pt>
                <c:pt idx="6">
                  <c:v>無駄吠え</c:v>
                </c:pt>
                <c:pt idx="7">
                  <c:v>警戒咆哮</c:v>
                </c:pt>
                <c:pt idx="8">
                  <c:v>いたずら好き</c:v>
                </c:pt>
                <c:pt idx="9">
                  <c:v>子供を咬む</c:v>
                </c:pt>
                <c:pt idx="10">
                  <c:v>領土防衛</c:v>
                </c:pt>
                <c:pt idx="11">
                  <c:v>攻撃性</c:v>
                </c:pt>
                <c:pt idx="12">
                  <c:v>反抗性</c:v>
                </c:pt>
              </c:strCache>
            </c:strRef>
          </c:cat>
          <c:val>
            <c:numRef>
              <c:f>主成分分析2!$S$101:$S$113</c:f>
              <c:numCache>
                <c:formatCode>0.0000</c:formatCode>
                <c:ptCount val="13"/>
                <c:pt idx="0">
                  <c:v>0.77131551412037369</c:v>
                </c:pt>
                <c:pt idx="1">
                  <c:v>0.73406960728706372</c:v>
                </c:pt>
                <c:pt idx="2">
                  <c:v>0.57903306761338391</c:v>
                </c:pt>
                <c:pt idx="3">
                  <c:v>0.52630197710561888</c:v>
                </c:pt>
                <c:pt idx="4">
                  <c:v>0.52447920064646958</c:v>
                </c:pt>
                <c:pt idx="5">
                  <c:v>0.31491082602545373</c:v>
                </c:pt>
                <c:pt idx="6">
                  <c:v>0.28899046843245296</c:v>
                </c:pt>
                <c:pt idx="7">
                  <c:v>0.23887087285365274</c:v>
                </c:pt>
                <c:pt idx="8">
                  <c:v>-3.220152507655448E-2</c:v>
                </c:pt>
                <c:pt idx="9">
                  <c:v>-0.10698072078080632</c:v>
                </c:pt>
                <c:pt idx="10">
                  <c:v>-0.38317500517093195</c:v>
                </c:pt>
                <c:pt idx="11">
                  <c:v>-0.57492059644381299</c:v>
                </c:pt>
                <c:pt idx="12">
                  <c:v>-0.57832095518885041</c:v>
                </c:pt>
              </c:numCache>
            </c:numRef>
          </c:val>
          <c:extLst>
            <c:ext xmlns:c16="http://schemas.microsoft.com/office/drawing/2014/chart" uri="{C3380CC4-5D6E-409C-BE32-E72D297353CC}">
              <c16:uniqueId val="{00000000-AA6F-4CEF-9157-137749B88288}"/>
            </c:ext>
          </c:extLst>
        </c:ser>
        <c:dLbls>
          <c:showLegendKey val="0"/>
          <c:showVal val="0"/>
          <c:showCatName val="0"/>
          <c:showSerName val="0"/>
          <c:showPercent val="0"/>
          <c:showBubbleSize val="0"/>
        </c:dLbls>
        <c:gapWidth val="50"/>
        <c:axId val="774784208"/>
        <c:axId val="774789648"/>
      </c:barChart>
      <c:catAx>
        <c:axId val="774784208"/>
        <c:scaling>
          <c:orientation val="maxMin"/>
        </c:scaling>
        <c:delete val="0"/>
        <c:axPos val="l"/>
        <c:numFmt formatCode="General" sourceLinked="1"/>
        <c:majorTickMark val="out"/>
        <c:minorTickMark val="none"/>
        <c:tickLblPos val="low"/>
        <c:txPr>
          <a:bodyPr rot="0" vert="horz"/>
          <a:lstStyle/>
          <a:p>
            <a:pPr>
              <a:defRPr/>
            </a:pPr>
            <a:endParaRPr lang="ja-JP"/>
          </a:p>
        </c:txPr>
        <c:crossAx val="774789648"/>
        <c:crosses val="autoZero"/>
        <c:auto val="1"/>
        <c:lblAlgn val="ctr"/>
        <c:lblOffset val="100"/>
        <c:tickLblSkip val="1"/>
        <c:noMultiLvlLbl val="0"/>
      </c:catAx>
      <c:valAx>
        <c:axId val="774789648"/>
        <c:scaling>
          <c:orientation val="minMax"/>
          <c:max val="1"/>
          <c:min val="-1"/>
        </c:scaling>
        <c:delete val="0"/>
        <c:axPos val="t"/>
        <c:numFmt formatCode="General" sourceLinked="0"/>
        <c:majorTickMark val="out"/>
        <c:minorTickMark val="none"/>
        <c:tickLblPos val="nextTo"/>
        <c:crossAx val="774784208"/>
        <c:crosses val="autoZero"/>
        <c:crossBetween val="between"/>
        <c:majorUnit val="0.5"/>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主成分負荷量　主成分</a:t>
            </a:r>
            <a:r>
              <a:rPr lang="en-US" altLang="ja-JP" sz="1200"/>
              <a:t>3</a:t>
            </a:r>
            <a:endParaRPr lang="ja-JP" altLang="en-US" sz="1200"/>
          </a:p>
        </c:rich>
      </c:tx>
      <c:overlay val="0"/>
    </c:title>
    <c:autoTitleDeleted val="0"/>
    <c:plotArea>
      <c:layout/>
      <c:barChart>
        <c:barDir val="bar"/>
        <c:grouping val="clustered"/>
        <c:varyColors val="0"/>
        <c:ser>
          <c:idx val="0"/>
          <c:order val="0"/>
          <c:tx>
            <c:strRef>
              <c:f>主成分分析2!$U$100</c:f>
              <c:strCache>
                <c:ptCount val="1"/>
                <c:pt idx="0">
                  <c:v>主成分3</c:v>
                </c:pt>
              </c:strCache>
            </c:strRef>
          </c:tx>
          <c:invertIfNegative val="0"/>
          <c:cat>
            <c:strRef>
              <c:f>主成分分析2!$T$101:$T$113</c:f>
              <c:strCache>
                <c:ptCount val="13"/>
                <c:pt idx="0">
                  <c:v>領土防衛</c:v>
                </c:pt>
                <c:pt idx="1">
                  <c:v>服従性</c:v>
                </c:pt>
                <c:pt idx="2">
                  <c:v>警戒咆哮</c:v>
                </c:pt>
                <c:pt idx="3">
                  <c:v>ﾄｲﾚのしつけ</c:v>
                </c:pt>
                <c:pt idx="4">
                  <c:v>攻撃性</c:v>
                </c:pt>
                <c:pt idx="5">
                  <c:v>遊び好き</c:v>
                </c:pt>
                <c:pt idx="6">
                  <c:v>反抗性</c:v>
                </c:pt>
                <c:pt idx="7">
                  <c:v>いたずら好き</c:v>
                </c:pt>
                <c:pt idx="8">
                  <c:v>子供を咬む</c:v>
                </c:pt>
                <c:pt idx="9">
                  <c:v>活動性</c:v>
                </c:pt>
                <c:pt idx="10">
                  <c:v>過敏性</c:v>
                </c:pt>
                <c:pt idx="11">
                  <c:v>人なつこさ</c:v>
                </c:pt>
                <c:pt idx="12">
                  <c:v>無駄吠え</c:v>
                </c:pt>
              </c:strCache>
            </c:strRef>
          </c:cat>
          <c:val>
            <c:numRef>
              <c:f>主成分分析2!$U$101:$U$113</c:f>
              <c:numCache>
                <c:formatCode>0.0000</c:formatCode>
                <c:ptCount val="13"/>
                <c:pt idx="0">
                  <c:v>0.78053042655447014</c:v>
                </c:pt>
                <c:pt idx="1">
                  <c:v>0.56428210006235191</c:v>
                </c:pt>
                <c:pt idx="2">
                  <c:v>0.54686567995431179</c:v>
                </c:pt>
                <c:pt idx="3">
                  <c:v>0.50481238943196161</c:v>
                </c:pt>
                <c:pt idx="4">
                  <c:v>0.29442347547818531</c:v>
                </c:pt>
                <c:pt idx="5">
                  <c:v>0.19335509368192191</c:v>
                </c:pt>
                <c:pt idx="6">
                  <c:v>0.13911731267623095</c:v>
                </c:pt>
                <c:pt idx="7">
                  <c:v>5.4653442896861776E-2</c:v>
                </c:pt>
                <c:pt idx="8">
                  <c:v>-7.3493668853177499E-2</c:v>
                </c:pt>
                <c:pt idx="9">
                  <c:v>-9.3919745493030837E-2</c:v>
                </c:pt>
                <c:pt idx="10">
                  <c:v>-0.19312358522919623</c:v>
                </c:pt>
                <c:pt idx="11">
                  <c:v>-0.21376988296147648</c:v>
                </c:pt>
                <c:pt idx="12">
                  <c:v>-0.21623667824351345</c:v>
                </c:pt>
              </c:numCache>
            </c:numRef>
          </c:val>
          <c:extLst>
            <c:ext xmlns:c16="http://schemas.microsoft.com/office/drawing/2014/chart" uri="{C3380CC4-5D6E-409C-BE32-E72D297353CC}">
              <c16:uniqueId val="{00000000-DCEC-4334-A66B-24EF3E589CAE}"/>
            </c:ext>
          </c:extLst>
        </c:ser>
        <c:dLbls>
          <c:showLegendKey val="0"/>
          <c:showVal val="0"/>
          <c:showCatName val="0"/>
          <c:showSerName val="0"/>
          <c:showPercent val="0"/>
          <c:showBubbleSize val="0"/>
        </c:dLbls>
        <c:gapWidth val="50"/>
        <c:axId val="780843488"/>
        <c:axId val="780833696"/>
      </c:barChart>
      <c:catAx>
        <c:axId val="780843488"/>
        <c:scaling>
          <c:orientation val="maxMin"/>
        </c:scaling>
        <c:delete val="0"/>
        <c:axPos val="l"/>
        <c:numFmt formatCode="General" sourceLinked="1"/>
        <c:majorTickMark val="out"/>
        <c:minorTickMark val="none"/>
        <c:tickLblPos val="low"/>
        <c:txPr>
          <a:bodyPr rot="0" vert="horz"/>
          <a:lstStyle/>
          <a:p>
            <a:pPr>
              <a:defRPr/>
            </a:pPr>
            <a:endParaRPr lang="ja-JP"/>
          </a:p>
        </c:txPr>
        <c:crossAx val="780833696"/>
        <c:crosses val="autoZero"/>
        <c:auto val="1"/>
        <c:lblAlgn val="ctr"/>
        <c:lblOffset val="100"/>
        <c:tickLblSkip val="1"/>
        <c:noMultiLvlLbl val="0"/>
      </c:catAx>
      <c:valAx>
        <c:axId val="780833696"/>
        <c:scaling>
          <c:orientation val="minMax"/>
          <c:max val="1"/>
          <c:min val="-1"/>
        </c:scaling>
        <c:delete val="0"/>
        <c:axPos val="t"/>
        <c:numFmt formatCode="General" sourceLinked="0"/>
        <c:majorTickMark val="out"/>
        <c:minorTickMark val="none"/>
        <c:tickLblPos val="nextTo"/>
        <c:crossAx val="780843488"/>
        <c:crosses val="autoZero"/>
        <c:crossBetween val="between"/>
        <c:majorUnit val="0.5"/>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主成分</a:t>
            </a:r>
            <a:r>
              <a:rPr lang="en-US" altLang="ja-JP" sz="1200"/>
              <a:t>1 × </a:t>
            </a:r>
            <a:r>
              <a:rPr lang="ja-JP" altLang="en-US" sz="1200"/>
              <a:t>主成分</a:t>
            </a:r>
            <a:r>
              <a:rPr lang="en-US" altLang="ja-JP" sz="1200"/>
              <a:t>2</a:t>
            </a:r>
            <a:endParaRPr lang="ja-JP" altLang="en-US" sz="1200"/>
          </a:p>
        </c:rich>
      </c:tx>
      <c:overlay val="0"/>
    </c:title>
    <c:autoTitleDeleted val="0"/>
    <c:plotArea>
      <c:layout/>
      <c:scatterChart>
        <c:scatterStyle val="lineMarker"/>
        <c:varyColors val="0"/>
        <c:ser>
          <c:idx val="0"/>
          <c:order val="0"/>
          <c:tx>
            <c:strRef>
              <c:f>主成分分析2!$C$100</c:f>
              <c:strCache>
                <c:ptCount val="1"/>
                <c:pt idx="0">
                  <c:v>主成分2</c:v>
                </c:pt>
              </c:strCache>
            </c:strRef>
          </c:tx>
          <c:spPr>
            <a:ln w="28575">
              <a:noFill/>
            </a:ln>
          </c:spPr>
          <c:dLbls>
            <c:dLbl>
              <c:idx val="0"/>
              <c:tx>
                <c:rich>
                  <a:bodyPr wrap="square" lIns="38100" tIns="19050" rIns="38100" bIns="19050" anchor="ctr">
                    <a:spAutoFit/>
                  </a:bodyPr>
                  <a:lstStyle/>
                  <a:p>
                    <a:pPr>
                      <a:defRPr altLang="en-US" sz="900"/>
                    </a:pPr>
                    <a:r>
                      <a:rPr lang="ja-JP" altLang="en-US"/>
                      <a:t>過敏性</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FC-48CC-8CB9-359332994F8D}"/>
                </c:ext>
              </c:extLst>
            </c:dLbl>
            <c:dLbl>
              <c:idx val="1"/>
              <c:tx>
                <c:rich>
                  <a:bodyPr wrap="square" lIns="38100" tIns="19050" rIns="38100" bIns="19050" anchor="ctr">
                    <a:spAutoFit/>
                  </a:bodyPr>
                  <a:lstStyle/>
                  <a:p>
                    <a:pPr>
                      <a:defRPr altLang="en-US" sz="900"/>
                    </a:pPr>
                    <a:r>
                      <a:rPr lang="ja-JP" altLang="en-US"/>
                      <a:t>活動性</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FC-48CC-8CB9-359332994F8D}"/>
                </c:ext>
              </c:extLst>
            </c:dLbl>
            <c:dLbl>
              <c:idx val="2"/>
              <c:tx>
                <c:rich>
                  <a:bodyPr wrap="square" lIns="38100" tIns="19050" rIns="38100" bIns="19050" anchor="ctr">
                    <a:spAutoFit/>
                  </a:bodyPr>
                  <a:lstStyle/>
                  <a:p>
                    <a:pPr>
                      <a:defRPr altLang="en-US" sz="900"/>
                    </a:pPr>
                    <a:r>
                      <a:rPr lang="ja-JP" altLang="en-US"/>
                      <a:t>子供を咬む</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FC-48CC-8CB9-359332994F8D}"/>
                </c:ext>
              </c:extLst>
            </c:dLbl>
            <c:dLbl>
              <c:idx val="3"/>
              <c:tx>
                <c:rich>
                  <a:bodyPr wrap="square" lIns="38100" tIns="19050" rIns="38100" bIns="19050" anchor="ctr">
                    <a:spAutoFit/>
                  </a:bodyPr>
                  <a:lstStyle/>
                  <a:p>
                    <a:pPr>
                      <a:defRPr altLang="en-US" sz="900"/>
                    </a:pPr>
                    <a:r>
                      <a:rPr lang="ja-JP" altLang="en-US"/>
                      <a:t>無駄吠え</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FC-48CC-8CB9-359332994F8D}"/>
                </c:ext>
              </c:extLst>
            </c:dLbl>
            <c:dLbl>
              <c:idx val="4"/>
              <c:tx>
                <c:rich>
                  <a:bodyPr wrap="square" lIns="38100" tIns="19050" rIns="38100" bIns="19050" anchor="ctr">
                    <a:spAutoFit/>
                  </a:bodyPr>
                  <a:lstStyle/>
                  <a:p>
                    <a:pPr>
                      <a:defRPr altLang="en-US" sz="900"/>
                    </a:pPr>
                    <a:r>
                      <a:rPr lang="ja-JP" altLang="en-US"/>
                      <a:t>人なつこさ</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FC-48CC-8CB9-359332994F8D}"/>
                </c:ext>
              </c:extLst>
            </c:dLbl>
            <c:dLbl>
              <c:idx val="5"/>
              <c:tx>
                <c:rich>
                  <a:bodyPr wrap="square" lIns="38100" tIns="19050" rIns="38100" bIns="19050" anchor="ctr">
                    <a:spAutoFit/>
                  </a:bodyPr>
                  <a:lstStyle/>
                  <a:p>
                    <a:pPr>
                      <a:defRPr altLang="en-US" sz="900"/>
                    </a:pPr>
                    <a:r>
                      <a:rPr lang="ja-JP" altLang="en-US"/>
                      <a:t>領土防衛</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FC-48CC-8CB9-359332994F8D}"/>
                </c:ext>
              </c:extLst>
            </c:dLbl>
            <c:dLbl>
              <c:idx val="6"/>
              <c:tx>
                <c:rich>
                  <a:bodyPr wrap="square" lIns="38100" tIns="19050" rIns="38100" bIns="19050" anchor="ctr">
                    <a:spAutoFit/>
                  </a:bodyPr>
                  <a:lstStyle/>
                  <a:p>
                    <a:pPr>
                      <a:defRPr altLang="en-US" sz="900"/>
                    </a:pPr>
                    <a:r>
                      <a:rPr lang="ja-JP" altLang="en-US"/>
                      <a:t>警戒咆哮</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FC-48CC-8CB9-359332994F8D}"/>
                </c:ext>
              </c:extLst>
            </c:dLbl>
            <c:dLbl>
              <c:idx val="7"/>
              <c:tx>
                <c:rich>
                  <a:bodyPr wrap="square" lIns="38100" tIns="19050" rIns="38100" bIns="19050" anchor="ctr">
                    <a:spAutoFit/>
                  </a:bodyPr>
                  <a:lstStyle/>
                  <a:p>
                    <a:pPr>
                      <a:defRPr altLang="en-US" sz="900"/>
                    </a:pPr>
                    <a:r>
                      <a:rPr lang="ja-JP" altLang="en-US"/>
                      <a:t>攻撃性</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FC-48CC-8CB9-359332994F8D}"/>
                </c:ext>
              </c:extLst>
            </c:dLbl>
            <c:dLbl>
              <c:idx val="8"/>
              <c:tx>
                <c:rich>
                  <a:bodyPr wrap="square" lIns="38100" tIns="19050" rIns="38100" bIns="19050" anchor="ctr">
                    <a:spAutoFit/>
                  </a:bodyPr>
                  <a:lstStyle/>
                  <a:p>
                    <a:pPr>
                      <a:defRPr altLang="en-US" sz="900"/>
                    </a:pPr>
                    <a:r>
                      <a:rPr lang="ja-JP" altLang="en-US"/>
                      <a:t>反抗性</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FC-48CC-8CB9-359332994F8D}"/>
                </c:ext>
              </c:extLst>
            </c:dLbl>
            <c:dLbl>
              <c:idx val="9"/>
              <c:tx>
                <c:rich>
                  <a:bodyPr wrap="square" lIns="38100" tIns="19050" rIns="38100" bIns="19050" anchor="ctr">
                    <a:spAutoFit/>
                  </a:bodyPr>
                  <a:lstStyle/>
                  <a:p>
                    <a:pPr>
                      <a:defRPr altLang="en-US" sz="900"/>
                    </a:pPr>
                    <a:r>
                      <a:rPr lang="ja-JP" altLang="en-US"/>
                      <a:t>服従性</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FC-48CC-8CB9-359332994F8D}"/>
                </c:ext>
              </c:extLst>
            </c:dLbl>
            <c:dLbl>
              <c:idx val="10"/>
              <c:tx>
                <c:rich>
                  <a:bodyPr wrap="square" lIns="38100" tIns="19050" rIns="38100" bIns="19050" anchor="ctr">
                    <a:spAutoFit/>
                  </a:bodyPr>
                  <a:lstStyle/>
                  <a:p>
                    <a:pPr>
                      <a:defRPr altLang="en-US" sz="900"/>
                    </a:pPr>
                    <a:r>
                      <a:rPr lang="ja-JP" altLang="en-US"/>
                      <a:t>ﾄｲﾚのしつけ</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8FC-48CC-8CB9-359332994F8D}"/>
                </c:ext>
              </c:extLst>
            </c:dLbl>
            <c:dLbl>
              <c:idx val="11"/>
              <c:tx>
                <c:rich>
                  <a:bodyPr wrap="square" lIns="38100" tIns="19050" rIns="38100" bIns="19050" anchor="ctr">
                    <a:spAutoFit/>
                  </a:bodyPr>
                  <a:lstStyle/>
                  <a:p>
                    <a:pPr>
                      <a:defRPr altLang="en-US" sz="900"/>
                    </a:pPr>
                    <a:r>
                      <a:rPr lang="ja-JP" altLang="en-US"/>
                      <a:t>いたずら好き</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8FC-48CC-8CB9-359332994F8D}"/>
                </c:ext>
              </c:extLst>
            </c:dLbl>
            <c:dLbl>
              <c:idx val="12"/>
              <c:tx>
                <c:rich>
                  <a:bodyPr wrap="square" lIns="38100" tIns="19050" rIns="38100" bIns="19050" anchor="ctr">
                    <a:spAutoFit/>
                  </a:bodyPr>
                  <a:lstStyle/>
                  <a:p>
                    <a:pPr>
                      <a:defRPr altLang="en-US" sz="900"/>
                    </a:pPr>
                    <a:r>
                      <a:rPr lang="ja-JP" altLang="en-US"/>
                      <a:t>遊び好き</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8FC-48CC-8CB9-359332994F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主成分分析2!$B$101:$B$113</c:f>
              <c:numCache>
                <c:formatCode>0.0000</c:formatCode>
                <c:ptCount val="13"/>
                <c:pt idx="0">
                  <c:v>0.88373603191921546</c:v>
                </c:pt>
                <c:pt idx="1">
                  <c:v>0.77400588141164672</c:v>
                </c:pt>
                <c:pt idx="2">
                  <c:v>0.86046914880322534</c:v>
                </c:pt>
                <c:pt idx="3">
                  <c:v>0.86219845876656231</c:v>
                </c:pt>
                <c:pt idx="4">
                  <c:v>0.35711550771602313</c:v>
                </c:pt>
                <c:pt idx="5">
                  <c:v>0.39298458430220767</c:v>
                </c:pt>
                <c:pt idx="6">
                  <c:v>0.66761967649221321</c:v>
                </c:pt>
                <c:pt idx="7">
                  <c:v>0.69602899054519896</c:v>
                </c:pt>
                <c:pt idx="8">
                  <c:v>0.72472475151144389</c:v>
                </c:pt>
                <c:pt idx="9">
                  <c:v>-0.46670734089348187</c:v>
                </c:pt>
                <c:pt idx="10">
                  <c:v>-0.48175309403768829</c:v>
                </c:pt>
                <c:pt idx="11">
                  <c:v>0.64605485793493778</c:v>
                </c:pt>
                <c:pt idx="12">
                  <c:v>0.32603160111100704</c:v>
                </c:pt>
              </c:numCache>
            </c:numRef>
          </c:xVal>
          <c:yVal>
            <c:numRef>
              <c:f>主成分分析2!$C$101:$C$113</c:f>
              <c:numCache>
                <c:formatCode>0.0000</c:formatCode>
                <c:ptCount val="13"/>
                <c:pt idx="0">
                  <c:v>0.31491082602545373</c:v>
                </c:pt>
                <c:pt idx="1">
                  <c:v>0.52447920064646958</c:v>
                </c:pt>
                <c:pt idx="2">
                  <c:v>-0.10698072078080632</c:v>
                </c:pt>
                <c:pt idx="3">
                  <c:v>0.28899046843245296</c:v>
                </c:pt>
                <c:pt idx="4">
                  <c:v>0.73406960728706372</c:v>
                </c:pt>
                <c:pt idx="5">
                  <c:v>-0.38317500517093195</c:v>
                </c:pt>
                <c:pt idx="6">
                  <c:v>0.23887087285365274</c:v>
                </c:pt>
                <c:pt idx="7">
                  <c:v>-0.57492059644381299</c:v>
                </c:pt>
                <c:pt idx="8">
                  <c:v>-0.57832095518885041</c:v>
                </c:pt>
                <c:pt idx="9">
                  <c:v>0.57903306761338391</c:v>
                </c:pt>
                <c:pt idx="10">
                  <c:v>0.52630197710561888</c:v>
                </c:pt>
                <c:pt idx="11">
                  <c:v>-3.220152507655448E-2</c:v>
                </c:pt>
                <c:pt idx="12">
                  <c:v>0.77131551412037369</c:v>
                </c:pt>
              </c:numCache>
            </c:numRef>
          </c:yVal>
          <c:smooth val="0"/>
          <c:extLst>
            <c:ext xmlns:c16="http://schemas.microsoft.com/office/drawing/2014/chart" uri="{C3380CC4-5D6E-409C-BE32-E72D297353CC}">
              <c16:uniqueId val="{0000000D-48FC-48CC-8CB9-359332994F8D}"/>
            </c:ext>
          </c:extLst>
        </c:ser>
        <c:dLbls>
          <c:showLegendKey val="0"/>
          <c:showVal val="0"/>
          <c:showCatName val="0"/>
          <c:showSerName val="0"/>
          <c:showPercent val="0"/>
          <c:showBubbleSize val="0"/>
        </c:dLbls>
        <c:axId val="780837504"/>
        <c:axId val="780838592"/>
      </c:scatterChart>
      <c:valAx>
        <c:axId val="780837504"/>
        <c:scaling>
          <c:orientation val="minMax"/>
        </c:scaling>
        <c:delete val="0"/>
        <c:axPos val="b"/>
        <c:title>
          <c:tx>
            <c:rich>
              <a:bodyPr/>
              <a:lstStyle/>
              <a:p>
                <a:pPr>
                  <a:defRPr/>
                </a:pPr>
                <a:r>
                  <a:rPr lang="ja-JP" altLang="en-US"/>
                  <a:t>主成分</a:t>
                </a:r>
                <a:r>
                  <a:rPr lang="en-US" altLang="ja-JP"/>
                  <a:t>1</a:t>
                </a:r>
                <a:endParaRPr lang="ja-JP" altLang="en-US"/>
              </a:p>
            </c:rich>
          </c:tx>
          <c:overlay val="0"/>
        </c:title>
        <c:numFmt formatCode="General" sourceLinked="0"/>
        <c:majorTickMark val="out"/>
        <c:minorTickMark val="none"/>
        <c:tickLblPos val="nextTo"/>
        <c:crossAx val="780838592"/>
        <c:crossesAt val="0"/>
        <c:crossBetween val="midCat"/>
      </c:valAx>
      <c:valAx>
        <c:axId val="780838592"/>
        <c:scaling>
          <c:orientation val="minMax"/>
        </c:scaling>
        <c:delete val="0"/>
        <c:axPos val="l"/>
        <c:title>
          <c:tx>
            <c:rich>
              <a:bodyPr/>
              <a:lstStyle/>
              <a:p>
                <a:pPr>
                  <a:defRPr/>
                </a:pPr>
                <a:r>
                  <a:rPr lang="ja-JP" altLang="en-US"/>
                  <a:t>主成分</a:t>
                </a:r>
                <a:r>
                  <a:rPr lang="en-US" altLang="ja-JP"/>
                  <a:t>2</a:t>
                </a:r>
                <a:endParaRPr lang="ja-JP" altLang="en-US"/>
              </a:p>
            </c:rich>
          </c:tx>
          <c:overlay val="0"/>
        </c:title>
        <c:numFmt formatCode="General" sourceLinked="0"/>
        <c:majorTickMark val="out"/>
        <c:minorTickMark val="none"/>
        <c:tickLblPos val="nextTo"/>
        <c:crossAx val="780837504"/>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固有値スクリープロット</a:t>
            </a:r>
          </a:p>
        </c:rich>
      </c:tx>
      <c:overlay val="0"/>
    </c:title>
    <c:autoTitleDeleted val="0"/>
    <c:plotArea>
      <c:layout/>
      <c:lineChart>
        <c:grouping val="standard"/>
        <c:varyColors val="0"/>
        <c:ser>
          <c:idx val="0"/>
          <c:order val="0"/>
          <c:val>
            <c:numRef>
              <c:f>因子分析2!$B$85:$B$96</c:f>
              <c:numCache>
                <c:formatCode>0.0000</c:formatCode>
                <c:ptCount val="12"/>
                <c:pt idx="0">
                  <c:v>5.5801702013235968</c:v>
                </c:pt>
                <c:pt idx="1">
                  <c:v>2.891450030075319</c:v>
                </c:pt>
                <c:pt idx="2">
                  <c:v>1.4069674175875457</c:v>
                </c:pt>
                <c:pt idx="3">
                  <c:v>0.44708427801859041</c:v>
                </c:pt>
                <c:pt idx="4">
                  <c:v>0.37689222214599205</c:v>
                </c:pt>
                <c:pt idx="5">
                  <c:v>0.30778788408254576</c:v>
                </c:pt>
                <c:pt idx="6">
                  <c:v>0.2342574665615319</c:v>
                </c:pt>
                <c:pt idx="7">
                  <c:v>0.18271863769520486</c:v>
                </c:pt>
                <c:pt idx="8">
                  <c:v>0.17532275667661915</c:v>
                </c:pt>
                <c:pt idx="9">
                  <c:v>0.14615816268675136</c:v>
                </c:pt>
                <c:pt idx="10">
                  <c:v>0.13355672276924097</c:v>
                </c:pt>
                <c:pt idx="11">
                  <c:v>0.11763422037706231</c:v>
                </c:pt>
              </c:numCache>
            </c:numRef>
          </c:val>
          <c:smooth val="0"/>
          <c:extLst>
            <c:ext xmlns:c16="http://schemas.microsoft.com/office/drawing/2014/chart" uri="{C3380CC4-5D6E-409C-BE32-E72D297353CC}">
              <c16:uniqueId val="{00000000-77FA-4897-ADD9-BCF584218CCD}"/>
            </c:ext>
          </c:extLst>
        </c:ser>
        <c:dLbls>
          <c:showLegendKey val="0"/>
          <c:showVal val="0"/>
          <c:showCatName val="0"/>
          <c:showSerName val="0"/>
          <c:showPercent val="0"/>
          <c:showBubbleSize val="0"/>
        </c:dLbls>
        <c:marker val="1"/>
        <c:smooth val="0"/>
        <c:axId val="780839680"/>
        <c:axId val="780840224"/>
      </c:lineChart>
      <c:catAx>
        <c:axId val="780839680"/>
        <c:scaling>
          <c:orientation val="minMax"/>
        </c:scaling>
        <c:delete val="0"/>
        <c:axPos val="b"/>
        <c:title>
          <c:tx>
            <c:rich>
              <a:bodyPr/>
              <a:lstStyle/>
              <a:p>
                <a:pPr>
                  <a:defRPr/>
                </a:pPr>
                <a:r>
                  <a:rPr lang="ja-JP" altLang="en-US"/>
                  <a:t>因子</a:t>
                </a:r>
              </a:p>
            </c:rich>
          </c:tx>
          <c:overlay val="0"/>
        </c:title>
        <c:majorTickMark val="out"/>
        <c:minorTickMark val="none"/>
        <c:tickLblPos val="nextTo"/>
        <c:crossAx val="780840224"/>
        <c:crosses val="autoZero"/>
        <c:auto val="1"/>
        <c:lblAlgn val="ctr"/>
        <c:lblOffset val="100"/>
        <c:noMultiLvlLbl val="0"/>
      </c:catAx>
      <c:valAx>
        <c:axId val="780840224"/>
        <c:scaling>
          <c:orientation val="minMax"/>
        </c:scaling>
        <c:delete val="0"/>
        <c:axPos val="l"/>
        <c:majorGridlines>
          <c:spPr>
            <a:ln w="3175">
              <a:solidFill>
                <a:srgbClr val="808080"/>
              </a:solidFill>
              <a:prstDash val="solid"/>
            </a:ln>
          </c:spPr>
        </c:majorGridlines>
        <c:title>
          <c:tx>
            <c:rich>
              <a:bodyPr/>
              <a:lstStyle/>
              <a:p>
                <a:pPr>
                  <a:defRPr/>
                </a:pPr>
                <a:r>
                  <a:rPr lang="ja-JP" altLang="en-US"/>
                  <a:t>固有値</a:t>
                </a:r>
              </a:p>
            </c:rich>
          </c:tx>
          <c:overlay val="0"/>
        </c:title>
        <c:numFmt formatCode="General" sourceLinked="0"/>
        <c:majorTickMark val="out"/>
        <c:minorTickMark val="none"/>
        <c:tickLblPos val="nextTo"/>
        <c:crossAx val="780839680"/>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因子負荷量</a:t>
            </a:r>
            <a:r>
              <a:rPr lang="en-US" altLang="ja-JP" sz="1200"/>
              <a:t>(</a:t>
            </a:r>
            <a:r>
              <a:rPr lang="ja-JP" altLang="en-US" sz="1200"/>
              <a:t>回転後</a:t>
            </a:r>
            <a:r>
              <a:rPr lang="en-US" altLang="ja-JP" sz="1200"/>
              <a:t>)</a:t>
            </a:r>
            <a:r>
              <a:rPr lang="ja-JP" altLang="en-US" sz="1200"/>
              <a:t>　因子</a:t>
            </a:r>
            <a:r>
              <a:rPr lang="en-US" altLang="ja-JP" sz="1200"/>
              <a:t>1</a:t>
            </a:r>
            <a:endParaRPr lang="ja-JP" altLang="en-US" sz="1200"/>
          </a:p>
        </c:rich>
      </c:tx>
      <c:overlay val="0"/>
    </c:title>
    <c:autoTitleDeleted val="0"/>
    <c:plotArea>
      <c:layout/>
      <c:barChart>
        <c:barDir val="bar"/>
        <c:grouping val="clustered"/>
        <c:varyColors val="0"/>
        <c:ser>
          <c:idx val="0"/>
          <c:order val="0"/>
          <c:tx>
            <c:strRef>
              <c:f>因子分析2!$G$127</c:f>
              <c:strCache>
                <c:ptCount val="1"/>
                <c:pt idx="0">
                  <c:v>因子1</c:v>
                </c:pt>
              </c:strCache>
            </c:strRef>
          </c:tx>
          <c:invertIfNegative val="0"/>
          <c:cat>
            <c:strRef>
              <c:f>因子分析2!$F$128:$F$139</c:f>
              <c:strCache>
                <c:ptCount val="12"/>
                <c:pt idx="0">
                  <c:v>12.他人に対して好意的になれない</c:v>
                </c:pt>
                <c:pt idx="1">
                  <c:v>09.他人との間に壁をつくっている</c:v>
                </c:pt>
                <c:pt idx="2">
                  <c:v>11.私は人を信用してない</c:v>
                </c:pt>
                <c:pt idx="3">
                  <c:v>10.人間関係をわずらわしいと感じる</c:v>
                </c:pt>
                <c:pt idx="4">
                  <c:v>08.自分はのびのびと生きていると感じる</c:v>
                </c:pt>
                <c:pt idx="5">
                  <c:v>04.自分には目標というものがない</c:v>
                </c:pt>
                <c:pt idx="6">
                  <c:v>06.充実感がある</c:v>
                </c:pt>
                <c:pt idx="7">
                  <c:v>05.生活がすごく楽しいと感じる</c:v>
                </c:pt>
                <c:pt idx="8">
                  <c:v>01.自分の夢をかなえようと意欲に燃えている</c:v>
                </c:pt>
                <c:pt idx="9">
                  <c:v>03.自分の良い面を一生懸命伸ばそうとしている</c:v>
                </c:pt>
                <c:pt idx="10">
                  <c:v>02.前向きの姿勢で物事に取り組んでいる</c:v>
                </c:pt>
                <c:pt idx="11">
                  <c:v>07.自分の好きなことがやれていると思える</c:v>
                </c:pt>
              </c:strCache>
            </c:strRef>
          </c:cat>
          <c:val>
            <c:numRef>
              <c:f>因子分析2!$G$128:$G$139</c:f>
              <c:numCache>
                <c:formatCode>0.0000</c:formatCode>
                <c:ptCount val="12"/>
                <c:pt idx="0">
                  <c:v>0.89043358062266975</c:v>
                </c:pt>
                <c:pt idx="1">
                  <c:v>0.88912640922562725</c:v>
                </c:pt>
                <c:pt idx="2">
                  <c:v>0.8713881588956941</c:v>
                </c:pt>
                <c:pt idx="3">
                  <c:v>0.81808128753448084</c:v>
                </c:pt>
                <c:pt idx="4">
                  <c:v>0.50012007808965708</c:v>
                </c:pt>
                <c:pt idx="5">
                  <c:v>0.31133875993939331</c:v>
                </c:pt>
                <c:pt idx="6">
                  <c:v>0.2641550920247594</c:v>
                </c:pt>
                <c:pt idx="7">
                  <c:v>-5.4606265188511402E-2</c:v>
                </c:pt>
                <c:pt idx="8">
                  <c:v>-0.13568396984378084</c:v>
                </c:pt>
                <c:pt idx="9">
                  <c:v>-0.19876533067854732</c:v>
                </c:pt>
                <c:pt idx="10">
                  <c:v>-0.36688024298254868</c:v>
                </c:pt>
                <c:pt idx="11">
                  <c:v>-0.41864140645650721</c:v>
                </c:pt>
              </c:numCache>
            </c:numRef>
          </c:val>
          <c:extLst>
            <c:ext xmlns:c16="http://schemas.microsoft.com/office/drawing/2014/chart" uri="{C3380CC4-5D6E-409C-BE32-E72D297353CC}">
              <c16:uniqueId val="{00000000-1768-49F3-92EA-748F4B7FCA9D}"/>
            </c:ext>
          </c:extLst>
        </c:ser>
        <c:dLbls>
          <c:showLegendKey val="0"/>
          <c:showVal val="0"/>
          <c:showCatName val="0"/>
          <c:showSerName val="0"/>
          <c:showPercent val="0"/>
          <c:showBubbleSize val="0"/>
        </c:dLbls>
        <c:gapWidth val="50"/>
        <c:axId val="780838048"/>
        <c:axId val="780840768"/>
      </c:barChart>
      <c:catAx>
        <c:axId val="780838048"/>
        <c:scaling>
          <c:orientation val="maxMin"/>
        </c:scaling>
        <c:delete val="0"/>
        <c:axPos val="l"/>
        <c:numFmt formatCode="General" sourceLinked="1"/>
        <c:majorTickMark val="out"/>
        <c:minorTickMark val="none"/>
        <c:tickLblPos val="low"/>
        <c:txPr>
          <a:bodyPr rot="0" vert="horz"/>
          <a:lstStyle/>
          <a:p>
            <a:pPr>
              <a:defRPr/>
            </a:pPr>
            <a:endParaRPr lang="ja-JP"/>
          </a:p>
        </c:txPr>
        <c:crossAx val="780840768"/>
        <c:crosses val="autoZero"/>
        <c:auto val="1"/>
        <c:lblAlgn val="ctr"/>
        <c:lblOffset val="100"/>
        <c:tickLblSkip val="1"/>
        <c:noMultiLvlLbl val="0"/>
      </c:catAx>
      <c:valAx>
        <c:axId val="780840768"/>
        <c:scaling>
          <c:orientation val="minMax"/>
          <c:max val="1"/>
          <c:min val="-1"/>
        </c:scaling>
        <c:delete val="0"/>
        <c:axPos val="t"/>
        <c:numFmt formatCode="General" sourceLinked="0"/>
        <c:majorTickMark val="out"/>
        <c:minorTickMark val="none"/>
        <c:tickLblPos val="nextTo"/>
        <c:crossAx val="780838048"/>
        <c:crosses val="autoZero"/>
        <c:crossBetween val="between"/>
        <c:majorUnit val="0.5"/>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因子負荷量</a:t>
            </a:r>
            <a:r>
              <a:rPr lang="en-US" altLang="ja-JP" sz="1200"/>
              <a:t>(</a:t>
            </a:r>
            <a:r>
              <a:rPr lang="ja-JP" altLang="en-US" sz="1200"/>
              <a:t>回転後</a:t>
            </a:r>
            <a:r>
              <a:rPr lang="en-US" altLang="ja-JP" sz="1200"/>
              <a:t>)</a:t>
            </a:r>
            <a:r>
              <a:rPr lang="ja-JP" altLang="en-US" sz="1200"/>
              <a:t>　因子</a:t>
            </a:r>
            <a:r>
              <a:rPr lang="en-US" altLang="ja-JP" sz="1200"/>
              <a:t>2</a:t>
            </a:r>
            <a:endParaRPr lang="ja-JP" altLang="en-US" sz="1200"/>
          </a:p>
        </c:rich>
      </c:tx>
      <c:overlay val="0"/>
    </c:title>
    <c:autoTitleDeleted val="0"/>
    <c:plotArea>
      <c:layout/>
      <c:barChart>
        <c:barDir val="bar"/>
        <c:grouping val="clustered"/>
        <c:varyColors val="0"/>
        <c:ser>
          <c:idx val="0"/>
          <c:order val="0"/>
          <c:tx>
            <c:strRef>
              <c:f>因子分析2!$I$127</c:f>
              <c:strCache>
                <c:ptCount val="1"/>
                <c:pt idx="0">
                  <c:v>因子2</c:v>
                </c:pt>
              </c:strCache>
            </c:strRef>
          </c:tx>
          <c:invertIfNegative val="0"/>
          <c:cat>
            <c:strRef>
              <c:f>因子分析2!$H$128:$H$139</c:f>
              <c:strCache>
                <c:ptCount val="12"/>
                <c:pt idx="0">
                  <c:v>01.自分の夢をかなえようと意欲に燃えている</c:v>
                </c:pt>
                <c:pt idx="1">
                  <c:v>03.自分の良い面を一生懸命伸ばそうとしている</c:v>
                </c:pt>
                <c:pt idx="2">
                  <c:v>02.前向きの姿勢で物事に取り組んでいる</c:v>
                </c:pt>
                <c:pt idx="3">
                  <c:v>07.自分の好きなことがやれていると思える</c:v>
                </c:pt>
                <c:pt idx="4">
                  <c:v>05.生活がすごく楽しいと感じる</c:v>
                </c:pt>
                <c:pt idx="5">
                  <c:v>08.自分はのびのびと生きていると感じる</c:v>
                </c:pt>
                <c:pt idx="6">
                  <c:v>06.充実感がある</c:v>
                </c:pt>
                <c:pt idx="7">
                  <c:v>09.他人との間に壁をつくっている</c:v>
                </c:pt>
                <c:pt idx="8">
                  <c:v>12.他人に対して好意的になれない</c:v>
                </c:pt>
                <c:pt idx="9">
                  <c:v>10.人間関係をわずらわしいと感じる</c:v>
                </c:pt>
                <c:pt idx="10">
                  <c:v>11.私は人を信用してない</c:v>
                </c:pt>
                <c:pt idx="11">
                  <c:v>04.自分には目標というものがない</c:v>
                </c:pt>
              </c:strCache>
            </c:strRef>
          </c:cat>
          <c:val>
            <c:numRef>
              <c:f>因子分析2!$I$128:$I$139</c:f>
              <c:numCache>
                <c:formatCode>0.0000</c:formatCode>
                <c:ptCount val="12"/>
                <c:pt idx="0">
                  <c:v>0.92493997192105659</c:v>
                </c:pt>
                <c:pt idx="1">
                  <c:v>0.73308927048241646</c:v>
                </c:pt>
                <c:pt idx="2">
                  <c:v>0.64453978664731215</c:v>
                </c:pt>
                <c:pt idx="3">
                  <c:v>0.36461377907297954</c:v>
                </c:pt>
                <c:pt idx="4">
                  <c:v>0.13090294263164443</c:v>
                </c:pt>
                <c:pt idx="5">
                  <c:v>3.0252464769103486E-2</c:v>
                </c:pt>
                <c:pt idx="6">
                  <c:v>-0.10629158920143046</c:v>
                </c:pt>
                <c:pt idx="7">
                  <c:v>-0.24554022629536179</c:v>
                </c:pt>
                <c:pt idx="8">
                  <c:v>-0.29278444456997049</c:v>
                </c:pt>
                <c:pt idx="9">
                  <c:v>-0.30467103851058835</c:v>
                </c:pt>
                <c:pt idx="10">
                  <c:v>-0.30725699120501493</c:v>
                </c:pt>
                <c:pt idx="11">
                  <c:v>-0.81097455375146765</c:v>
                </c:pt>
              </c:numCache>
            </c:numRef>
          </c:val>
          <c:extLst>
            <c:ext xmlns:c16="http://schemas.microsoft.com/office/drawing/2014/chart" uri="{C3380CC4-5D6E-409C-BE32-E72D297353CC}">
              <c16:uniqueId val="{00000000-3484-4FAC-A1B0-F256CAA014E8}"/>
            </c:ext>
          </c:extLst>
        </c:ser>
        <c:dLbls>
          <c:showLegendKey val="0"/>
          <c:showVal val="0"/>
          <c:showCatName val="0"/>
          <c:showSerName val="0"/>
          <c:showPercent val="0"/>
          <c:showBubbleSize val="0"/>
        </c:dLbls>
        <c:gapWidth val="50"/>
        <c:axId val="780831520"/>
        <c:axId val="780842400"/>
      </c:barChart>
      <c:catAx>
        <c:axId val="780831520"/>
        <c:scaling>
          <c:orientation val="maxMin"/>
        </c:scaling>
        <c:delete val="0"/>
        <c:axPos val="l"/>
        <c:numFmt formatCode="General" sourceLinked="1"/>
        <c:majorTickMark val="out"/>
        <c:minorTickMark val="none"/>
        <c:tickLblPos val="low"/>
        <c:txPr>
          <a:bodyPr rot="0" vert="horz"/>
          <a:lstStyle/>
          <a:p>
            <a:pPr>
              <a:defRPr/>
            </a:pPr>
            <a:endParaRPr lang="ja-JP"/>
          </a:p>
        </c:txPr>
        <c:crossAx val="780842400"/>
        <c:crosses val="autoZero"/>
        <c:auto val="1"/>
        <c:lblAlgn val="ctr"/>
        <c:lblOffset val="100"/>
        <c:tickLblSkip val="1"/>
        <c:noMultiLvlLbl val="0"/>
      </c:catAx>
      <c:valAx>
        <c:axId val="780842400"/>
        <c:scaling>
          <c:orientation val="minMax"/>
          <c:max val="1"/>
          <c:min val="-1"/>
        </c:scaling>
        <c:delete val="0"/>
        <c:axPos val="t"/>
        <c:numFmt formatCode="General" sourceLinked="0"/>
        <c:majorTickMark val="out"/>
        <c:minorTickMark val="none"/>
        <c:tickLblPos val="nextTo"/>
        <c:crossAx val="780831520"/>
        <c:crosses val="autoZero"/>
        <c:crossBetween val="between"/>
        <c:majorUnit val="0.5"/>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因子負荷量</a:t>
            </a:r>
            <a:r>
              <a:rPr lang="en-US" altLang="ja-JP" sz="1200"/>
              <a:t>(</a:t>
            </a:r>
            <a:r>
              <a:rPr lang="ja-JP" altLang="en-US" sz="1200"/>
              <a:t>回転後</a:t>
            </a:r>
            <a:r>
              <a:rPr lang="en-US" altLang="ja-JP" sz="1200"/>
              <a:t>)</a:t>
            </a:r>
            <a:r>
              <a:rPr lang="ja-JP" altLang="en-US" sz="1200"/>
              <a:t>　因子</a:t>
            </a:r>
            <a:r>
              <a:rPr lang="en-US" altLang="ja-JP" sz="1200"/>
              <a:t>3</a:t>
            </a:r>
            <a:endParaRPr lang="ja-JP" altLang="en-US" sz="1200"/>
          </a:p>
        </c:rich>
      </c:tx>
      <c:overlay val="0"/>
    </c:title>
    <c:autoTitleDeleted val="0"/>
    <c:plotArea>
      <c:layout/>
      <c:barChart>
        <c:barDir val="bar"/>
        <c:grouping val="clustered"/>
        <c:varyColors val="0"/>
        <c:ser>
          <c:idx val="0"/>
          <c:order val="0"/>
          <c:tx>
            <c:strRef>
              <c:f>因子分析2!$K$127</c:f>
              <c:strCache>
                <c:ptCount val="1"/>
                <c:pt idx="0">
                  <c:v>因子3</c:v>
                </c:pt>
              </c:strCache>
            </c:strRef>
          </c:tx>
          <c:invertIfNegative val="0"/>
          <c:cat>
            <c:strRef>
              <c:f>因子分析2!$J$128:$J$139</c:f>
              <c:strCache>
                <c:ptCount val="12"/>
                <c:pt idx="0">
                  <c:v>05.生活がすごく楽しいと感じる</c:v>
                </c:pt>
                <c:pt idx="1">
                  <c:v>06.充実感がある</c:v>
                </c:pt>
                <c:pt idx="2">
                  <c:v>07.自分の好きなことがやれていると思える</c:v>
                </c:pt>
                <c:pt idx="3">
                  <c:v>08.自分はのびのびと生きていると感じる</c:v>
                </c:pt>
                <c:pt idx="4">
                  <c:v>03.自分の良い面を一生懸命伸ばそうとしている</c:v>
                </c:pt>
                <c:pt idx="5">
                  <c:v>10.人間関係をわずらわしいと感じる</c:v>
                </c:pt>
                <c:pt idx="6">
                  <c:v>02.前向きの姿勢で物事に取り組んでいる</c:v>
                </c:pt>
                <c:pt idx="7">
                  <c:v>12.他人に対して好意的になれない</c:v>
                </c:pt>
                <c:pt idx="8">
                  <c:v>09.他人との間に壁をつくっている</c:v>
                </c:pt>
                <c:pt idx="9">
                  <c:v>01.自分の夢をかなえようと意欲に燃えている</c:v>
                </c:pt>
                <c:pt idx="10">
                  <c:v>04.自分には目標というものがない</c:v>
                </c:pt>
                <c:pt idx="11">
                  <c:v>11.私は人を信用してない</c:v>
                </c:pt>
              </c:strCache>
            </c:strRef>
          </c:cat>
          <c:val>
            <c:numRef>
              <c:f>因子分析2!$K$128:$K$139</c:f>
              <c:numCache>
                <c:formatCode>0.0000</c:formatCode>
                <c:ptCount val="12"/>
                <c:pt idx="0">
                  <c:v>0.90987808010673477</c:v>
                </c:pt>
                <c:pt idx="1">
                  <c:v>0.86513953040107849</c:v>
                </c:pt>
                <c:pt idx="2">
                  <c:v>0.70251299099941777</c:v>
                </c:pt>
                <c:pt idx="3">
                  <c:v>0.58108025126722429</c:v>
                </c:pt>
                <c:pt idx="4">
                  <c:v>0.18481016047693322</c:v>
                </c:pt>
                <c:pt idx="5">
                  <c:v>0.1124468732949912</c:v>
                </c:pt>
                <c:pt idx="6">
                  <c:v>6.6291075289629672E-2</c:v>
                </c:pt>
                <c:pt idx="7">
                  <c:v>4.9570627244995481E-2</c:v>
                </c:pt>
                <c:pt idx="8">
                  <c:v>3.4520861683149877E-2</c:v>
                </c:pt>
                <c:pt idx="9">
                  <c:v>3.3475178853168697E-2</c:v>
                </c:pt>
                <c:pt idx="10">
                  <c:v>2.5498463775168165E-2</c:v>
                </c:pt>
                <c:pt idx="11">
                  <c:v>-1.6452377882304893E-2</c:v>
                </c:pt>
              </c:numCache>
            </c:numRef>
          </c:val>
          <c:extLst>
            <c:ext xmlns:c16="http://schemas.microsoft.com/office/drawing/2014/chart" uri="{C3380CC4-5D6E-409C-BE32-E72D297353CC}">
              <c16:uniqueId val="{00000000-0B29-4E75-A94F-F31AF736B86F}"/>
            </c:ext>
          </c:extLst>
        </c:ser>
        <c:dLbls>
          <c:showLegendKey val="0"/>
          <c:showVal val="0"/>
          <c:showCatName val="0"/>
          <c:showSerName val="0"/>
          <c:showPercent val="0"/>
          <c:showBubbleSize val="0"/>
        </c:dLbls>
        <c:gapWidth val="50"/>
        <c:axId val="780844032"/>
        <c:axId val="780833152"/>
      </c:barChart>
      <c:catAx>
        <c:axId val="780844032"/>
        <c:scaling>
          <c:orientation val="maxMin"/>
        </c:scaling>
        <c:delete val="0"/>
        <c:axPos val="l"/>
        <c:numFmt formatCode="General" sourceLinked="1"/>
        <c:majorTickMark val="out"/>
        <c:minorTickMark val="none"/>
        <c:tickLblPos val="low"/>
        <c:txPr>
          <a:bodyPr rot="0" vert="horz"/>
          <a:lstStyle/>
          <a:p>
            <a:pPr>
              <a:defRPr/>
            </a:pPr>
            <a:endParaRPr lang="ja-JP"/>
          </a:p>
        </c:txPr>
        <c:crossAx val="780833152"/>
        <c:crosses val="autoZero"/>
        <c:auto val="1"/>
        <c:lblAlgn val="ctr"/>
        <c:lblOffset val="100"/>
        <c:tickLblSkip val="1"/>
        <c:noMultiLvlLbl val="0"/>
      </c:catAx>
      <c:valAx>
        <c:axId val="780833152"/>
        <c:scaling>
          <c:orientation val="minMax"/>
          <c:max val="1"/>
          <c:min val="-1"/>
        </c:scaling>
        <c:delete val="0"/>
        <c:axPos val="t"/>
        <c:numFmt formatCode="General" sourceLinked="0"/>
        <c:majorTickMark val="out"/>
        <c:minorTickMark val="none"/>
        <c:tickLblPos val="nextTo"/>
        <c:crossAx val="780844032"/>
        <c:crosses val="autoZero"/>
        <c:crossBetween val="between"/>
        <c:majorUnit val="0.5"/>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因子</a:t>
            </a:r>
            <a:r>
              <a:rPr lang="en-US" altLang="ja-JP" sz="1200"/>
              <a:t>1 × </a:t>
            </a:r>
            <a:r>
              <a:rPr lang="ja-JP" altLang="en-US" sz="1200"/>
              <a:t>因子</a:t>
            </a:r>
            <a:r>
              <a:rPr lang="en-US" altLang="ja-JP" sz="1200"/>
              <a:t>2</a:t>
            </a:r>
            <a:endParaRPr lang="ja-JP" altLang="en-US" sz="1200"/>
          </a:p>
        </c:rich>
      </c:tx>
      <c:overlay val="0"/>
    </c:title>
    <c:autoTitleDeleted val="0"/>
    <c:plotArea>
      <c:layout/>
      <c:scatterChart>
        <c:scatterStyle val="lineMarker"/>
        <c:varyColors val="0"/>
        <c:ser>
          <c:idx val="0"/>
          <c:order val="0"/>
          <c:tx>
            <c:strRef>
              <c:f>因子分析2!$C$127</c:f>
              <c:strCache>
                <c:ptCount val="1"/>
                <c:pt idx="0">
                  <c:v>因子2</c:v>
                </c:pt>
              </c:strCache>
            </c:strRef>
          </c:tx>
          <c:spPr>
            <a:ln w="28575">
              <a:noFill/>
            </a:ln>
          </c:spPr>
          <c:dLbls>
            <c:dLbl>
              <c:idx val="0"/>
              <c:tx>
                <c:rich>
                  <a:bodyPr wrap="square" lIns="38100" tIns="19050" rIns="38100" bIns="19050" anchor="ctr">
                    <a:spAutoFit/>
                  </a:bodyPr>
                  <a:lstStyle/>
                  <a:p>
                    <a:pPr>
                      <a:defRPr altLang="ja-JP" sz="900"/>
                    </a:pPr>
                    <a:r>
                      <a:rPr lang="en-US" altLang="ja-JP"/>
                      <a:t>01.</a:t>
                    </a:r>
                    <a:r>
                      <a:rPr lang="ja-JP" altLang="en-US"/>
                      <a:t>自分の夢をかなえようと意欲に燃えている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C18-47F5-A5C1-F8388E54A432}"/>
                </c:ext>
              </c:extLst>
            </c:dLbl>
            <c:dLbl>
              <c:idx val="1"/>
              <c:tx>
                <c:rich>
                  <a:bodyPr wrap="square" lIns="38100" tIns="19050" rIns="38100" bIns="19050" anchor="ctr">
                    <a:spAutoFit/>
                  </a:bodyPr>
                  <a:lstStyle/>
                  <a:p>
                    <a:pPr>
                      <a:defRPr altLang="ja-JP" sz="900"/>
                    </a:pPr>
                    <a:r>
                      <a:rPr lang="en-US" altLang="ja-JP"/>
                      <a:t>02.</a:t>
                    </a:r>
                    <a:r>
                      <a:rPr lang="ja-JP" altLang="en-US"/>
                      <a:t>前向きの姿勢で物事に取り組んでいる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C18-47F5-A5C1-F8388E54A432}"/>
                </c:ext>
              </c:extLst>
            </c:dLbl>
            <c:dLbl>
              <c:idx val="2"/>
              <c:tx>
                <c:rich>
                  <a:bodyPr wrap="square" lIns="38100" tIns="19050" rIns="38100" bIns="19050" anchor="ctr">
                    <a:spAutoFit/>
                  </a:bodyPr>
                  <a:lstStyle/>
                  <a:p>
                    <a:pPr>
                      <a:defRPr altLang="ja-JP" sz="900"/>
                    </a:pPr>
                    <a:r>
                      <a:rPr lang="en-US" altLang="ja-JP"/>
                      <a:t>03.</a:t>
                    </a:r>
                    <a:r>
                      <a:rPr lang="ja-JP" altLang="en-US"/>
                      <a:t>自分の良い面を一生懸命伸ばそうとしている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C18-47F5-A5C1-F8388E54A432}"/>
                </c:ext>
              </c:extLst>
            </c:dLbl>
            <c:dLbl>
              <c:idx val="3"/>
              <c:tx>
                <c:rich>
                  <a:bodyPr wrap="square" lIns="38100" tIns="19050" rIns="38100" bIns="19050" anchor="ctr">
                    <a:spAutoFit/>
                  </a:bodyPr>
                  <a:lstStyle/>
                  <a:p>
                    <a:pPr>
                      <a:defRPr altLang="ja-JP" sz="900"/>
                    </a:pPr>
                    <a:r>
                      <a:rPr lang="en-US" altLang="ja-JP"/>
                      <a:t>04.</a:t>
                    </a:r>
                    <a:r>
                      <a:rPr lang="ja-JP" altLang="en-US"/>
                      <a:t>自分には目標というものがない</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C18-47F5-A5C1-F8388E54A432}"/>
                </c:ext>
              </c:extLst>
            </c:dLbl>
            <c:dLbl>
              <c:idx val="4"/>
              <c:tx>
                <c:rich>
                  <a:bodyPr wrap="square" lIns="38100" tIns="19050" rIns="38100" bIns="19050" anchor="ctr">
                    <a:spAutoFit/>
                  </a:bodyPr>
                  <a:lstStyle/>
                  <a:p>
                    <a:pPr>
                      <a:defRPr altLang="ja-JP" sz="900"/>
                    </a:pPr>
                    <a:r>
                      <a:rPr lang="en-US" altLang="ja-JP"/>
                      <a:t>05.</a:t>
                    </a:r>
                    <a:r>
                      <a:rPr lang="ja-JP" altLang="en-US"/>
                      <a:t>生活がすごく楽しいと感じる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18-47F5-A5C1-F8388E54A432}"/>
                </c:ext>
              </c:extLst>
            </c:dLbl>
            <c:dLbl>
              <c:idx val="5"/>
              <c:tx>
                <c:rich>
                  <a:bodyPr wrap="square" lIns="38100" tIns="19050" rIns="38100" bIns="19050" anchor="ctr">
                    <a:spAutoFit/>
                  </a:bodyPr>
                  <a:lstStyle/>
                  <a:p>
                    <a:pPr>
                      <a:defRPr altLang="ja-JP" sz="900"/>
                    </a:pPr>
                    <a:r>
                      <a:rPr lang="en-US" altLang="ja-JP"/>
                      <a:t>06.</a:t>
                    </a:r>
                    <a:r>
                      <a:rPr lang="ja-JP" altLang="en-US"/>
                      <a:t>充実感がある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C18-47F5-A5C1-F8388E54A432}"/>
                </c:ext>
              </c:extLst>
            </c:dLbl>
            <c:dLbl>
              <c:idx val="6"/>
              <c:tx>
                <c:rich>
                  <a:bodyPr wrap="square" lIns="38100" tIns="19050" rIns="38100" bIns="19050" anchor="ctr">
                    <a:spAutoFit/>
                  </a:bodyPr>
                  <a:lstStyle/>
                  <a:p>
                    <a:pPr>
                      <a:defRPr altLang="ja-JP" sz="900"/>
                    </a:pPr>
                    <a:r>
                      <a:rPr lang="en-US" altLang="ja-JP"/>
                      <a:t>07.</a:t>
                    </a:r>
                    <a:r>
                      <a:rPr lang="ja-JP" altLang="en-US"/>
                      <a:t>自分の好きなことがやれていると思える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C18-47F5-A5C1-F8388E54A432}"/>
                </c:ext>
              </c:extLst>
            </c:dLbl>
            <c:dLbl>
              <c:idx val="7"/>
              <c:tx>
                <c:rich>
                  <a:bodyPr wrap="square" lIns="38100" tIns="19050" rIns="38100" bIns="19050" anchor="ctr">
                    <a:spAutoFit/>
                  </a:bodyPr>
                  <a:lstStyle/>
                  <a:p>
                    <a:pPr>
                      <a:defRPr altLang="ja-JP" sz="900"/>
                    </a:pPr>
                    <a:r>
                      <a:rPr lang="en-US" altLang="ja-JP"/>
                      <a:t>08.</a:t>
                    </a:r>
                    <a:r>
                      <a:rPr lang="ja-JP" altLang="en-US"/>
                      <a:t>自分はのびのびと生きていると感じる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C18-47F5-A5C1-F8388E54A432}"/>
                </c:ext>
              </c:extLst>
            </c:dLbl>
            <c:dLbl>
              <c:idx val="8"/>
              <c:tx>
                <c:rich>
                  <a:bodyPr wrap="square" lIns="38100" tIns="19050" rIns="38100" bIns="19050" anchor="ctr">
                    <a:spAutoFit/>
                  </a:bodyPr>
                  <a:lstStyle/>
                  <a:p>
                    <a:pPr>
                      <a:defRPr altLang="ja-JP" sz="900"/>
                    </a:pPr>
                    <a:r>
                      <a:rPr lang="en-US" altLang="ja-JP"/>
                      <a:t>09.</a:t>
                    </a:r>
                    <a:r>
                      <a:rPr lang="ja-JP" altLang="en-US"/>
                      <a:t>他人との間に壁をつくっている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C18-47F5-A5C1-F8388E54A432}"/>
                </c:ext>
              </c:extLst>
            </c:dLbl>
            <c:dLbl>
              <c:idx val="9"/>
              <c:tx>
                <c:rich>
                  <a:bodyPr wrap="square" lIns="38100" tIns="19050" rIns="38100" bIns="19050" anchor="ctr">
                    <a:spAutoFit/>
                  </a:bodyPr>
                  <a:lstStyle/>
                  <a:p>
                    <a:pPr>
                      <a:defRPr altLang="ja-JP" sz="900"/>
                    </a:pPr>
                    <a:r>
                      <a:rPr lang="en-US" altLang="ja-JP"/>
                      <a:t>10.</a:t>
                    </a:r>
                    <a:r>
                      <a:rPr lang="ja-JP" altLang="en-US"/>
                      <a:t>人間関係をわずらわしいと感じる</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C18-47F5-A5C1-F8388E54A432}"/>
                </c:ext>
              </c:extLst>
            </c:dLbl>
            <c:dLbl>
              <c:idx val="10"/>
              <c:tx>
                <c:rich>
                  <a:bodyPr wrap="square" lIns="38100" tIns="19050" rIns="38100" bIns="19050" anchor="ctr">
                    <a:spAutoFit/>
                  </a:bodyPr>
                  <a:lstStyle/>
                  <a:p>
                    <a:pPr>
                      <a:defRPr altLang="ja-JP" sz="900"/>
                    </a:pPr>
                    <a:r>
                      <a:rPr lang="en-US" altLang="ja-JP"/>
                      <a:t>11.</a:t>
                    </a:r>
                    <a:r>
                      <a:rPr lang="ja-JP" altLang="en-US"/>
                      <a:t>私は人を信用してない</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C18-47F5-A5C1-F8388E54A432}"/>
                </c:ext>
              </c:extLst>
            </c:dLbl>
            <c:dLbl>
              <c:idx val="11"/>
              <c:tx>
                <c:rich>
                  <a:bodyPr wrap="square" lIns="38100" tIns="19050" rIns="38100" bIns="19050" anchor="ctr">
                    <a:spAutoFit/>
                  </a:bodyPr>
                  <a:lstStyle/>
                  <a:p>
                    <a:pPr>
                      <a:defRPr altLang="ja-JP" sz="900"/>
                    </a:pPr>
                    <a:r>
                      <a:rPr lang="en-US" altLang="ja-JP"/>
                      <a:t>12.</a:t>
                    </a:r>
                    <a:r>
                      <a:rPr lang="ja-JP" altLang="en-US"/>
                      <a:t>他人に対して好意的になれない</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C18-47F5-A5C1-F8388E54A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因子分析2!$B$128:$B$139</c:f>
              <c:numCache>
                <c:formatCode>0.0000</c:formatCode>
                <c:ptCount val="12"/>
                <c:pt idx="0">
                  <c:v>-0.13568396984378084</c:v>
                </c:pt>
                <c:pt idx="1">
                  <c:v>-0.36688024298254868</c:v>
                </c:pt>
                <c:pt idx="2">
                  <c:v>-0.19876533067854732</c:v>
                </c:pt>
                <c:pt idx="3">
                  <c:v>0.31133875993939331</c:v>
                </c:pt>
                <c:pt idx="4">
                  <c:v>-5.4606265188511402E-2</c:v>
                </c:pt>
                <c:pt idx="5">
                  <c:v>0.2641550920247594</c:v>
                </c:pt>
                <c:pt idx="6">
                  <c:v>-0.41864140645650721</c:v>
                </c:pt>
                <c:pt idx="7">
                  <c:v>0.50012007808965708</c:v>
                </c:pt>
                <c:pt idx="8">
                  <c:v>0.88912640922562725</c:v>
                </c:pt>
                <c:pt idx="9">
                  <c:v>0.81808128753448084</c:v>
                </c:pt>
                <c:pt idx="10">
                  <c:v>0.8713881588956941</c:v>
                </c:pt>
                <c:pt idx="11">
                  <c:v>0.89043358062266975</c:v>
                </c:pt>
              </c:numCache>
            </c:numRef>
          </c:xVal>
          <c:yVal>
            <c:numRef>
              <c:f>因子分析2!$C$128:$C$139</c:f>
              <c:numCache>
                <c:formatCode>0.0000</c:formatCode>
                <c:ptCount val="12"/>
                <c:pt idx="0">
                  <c:v>0.92493997192105659</c:v>
                </c:pt>
                <c:pt idx="1">
                  <c:v>0.64453978664731215</c:v>
                </c:pt>
                <c:pt idx="2">
                  <c:v>0.73308927048241646</c:v>
                </c:pt>
                <c:pt idx="3">
                  <c:v>-0.81097455375146765</c:v>
                </c:pt>
                <c:pt idx="4">
                  <c:v>0.13090294263164443</c:v>
                </c:pt>
                <c:pt idx="5">
                  <c:v>-0.10629158920143046</c:v>
                </c:pt>
                <c:pt idx="6">
                  <c:v>0.36461377907297954</c:v>
                </c:pt>
                <c:pt idx="7">
                  <c:v>3.0252464769103486E-2</c:v>
                </c:pt>
                <c:pt idx="8">
                  <c:v>-0.24554022629536179</c:v>
                </c:pt>
                <c:pt idx="9">
                  <c:v>-0.30467103851058835</c:v>
                </c:pt>
                <c:pt idx="10">
                  <c:v>-0.30725699120501493</c:v>
                </c:pt>
                <c:pt idx="11">
                  <c:v>-0.29278444456997049</c:v>
                </c:pt>
              </c:numCache>
            </c:numRef>
          </c:yVal>
          <c:smooth val="0"/>
          <c:extLst>
            <c:ext xmlns:c16="http://schemas.microsoft.com/office/drawing/2014/chart" uri="{C3380CC4-5D6E-409C-BE32-E72D297353CC}">
              <c16:uniqueId val="{0000000C-AC18-47F5-A5C1-F8388E54A432}"/>
            </c:ext>
          </c:extLst>
        </c:ser>
        <c:dLbls>
          <c:showLegendKey val="0"/>
          <c:showVal val="0"/>
          <c:showCatName val="0"/>
          <c:showSerName val="0"/>
          <c:showPercent val="0"/>
          <c:showBubbleSize val="0"/>
        </c:dLbls>
        <c:axId val="780828800"/>
        <c:axId val="780829888"/>
      </c:scatterChart>
      <c:valAx>
        <c:axId val="780828800"/>
        <c:scaling>
          <c:orientation val="minMax"/>
        </c:scaling>
        <c:delete val="0"/>
        <c:axPos val="b"/>
        <c:title>
          <c:tx>
            <c:rich>
              <a:bodyPr/>
              <a:lstStyle/>
              <a:p>
                <a:pPr>
                  <a:defRPr/>
                </a:pPr>
                <a:r>
                  <a:rPr lang="ja-JP" altLang="en-US"/>
                  <a:t>因子</a:t>
                </a:r>
                <a:r>
                  <a:rPr lang="en-US" altLang="ja-JP"/>
                  <a:t>1</a:t>
                </a:r>
                <a:endParaRPr lang="ja-JP" altLang="en-US"/>
              </a:p>
            </c:rich>
          </c:tx>
          <c:overlay val="0"/>
        </c:title>
        <c:numFmt formatCode="General" sourceLinked="0"/>
        <c:majorTickMark val="out"/>
        <c:minorTickMark val="none"/>
        <c:tickLblPos val="nextTo"/>
        <c:crossAx val="780829888"/>
        <c:crossesAt val="0"/>
        <c:crossBetween val="midCat"/>
      </c:valAx>
      <c:valAx>
        <c:axId val="780829888"/>
        <c:scaling>
          <c:orientation val="minMax"/>
        </c:scaling>
        <c:delete val="0"/>
        <c:axPos val="l"/>
        <c:title>
          <c:tx>
            <c:rich>
              <a:bodyPr/>
              <a:lstStyle/>
              <a:p>
                <a:pPr>
                  <a:defRPr/>
                </a:pPr>
                <a:r>
                  <a:rPr lang="ja-JP" altLang="en-US"/>
                  <a:t>因子</a:t>
                </a:r>
                <a:r>
                  <a:rPr lang="en-US" altLang="ja-JP"/>
                  <a:t>2</a:t>
                </a:r>
                <a:endParaRPr lang="ja-JP" altLang="en-US"/>
              </a:p>
            </c:rich>
          </c:tx>
          <c:overlay val="0"/>
        </c:title>
        <c:numFmt formatCode="General" sourceLinked="0"/>
        <c:majorTickMark val="out"/>
        <c:minorTickMark val="none"/>
        <c:tickLblPos val="nextTo"/>
        <c:crossAx val="780828800"/>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樹形図</a:t>
            </a:r>
          </a:p>
        </c:rich>
      </c:tx>
      <c:overlay val="0"/>
    </c:title>
    <c:autoTitleDeleted val="0"/>
    <c:plotArea>
      <c:layout/>
      <c:barChart>
        <c:barDir val="bar"/>
        <c:grouping val="clustered"/>
        <c:varyColors val="0"/>
        <c:ser>
          <c:idx val="0"/>
          <c:order val="0"/>
          <c:tx>
            <c:strRef>
              <c:f>'階層型クラスター分析（個体分類）2'!$B$92</c:f>
              <c:strCache>
                <c:ptCount val="1"/>
                <c:pt idx="0">
                  <c:v>横　棒</c:v>
                </c:pt>
              </c:strCache>
            </c:strRef>
          </c:tx>
          <c:invertIfNegative val="0"/>
          <c:cat>
            <c:strRef>
              <c:f>'階層型クラスター分析（個体分類）2'!$A$93:$A$99</c:f>
              <c:strCache>
                <c:ptCount val="7"/>
                <c:pt idx="0">
                  <c:v>現代犬</c:v>
                </c:pt>
                <c:pt idx="1">
                  <c:v>先史時代の犬</c:v>
                </c:pt>
                <c:pt idx="2">
                  <c:v>クオン</c:v>
                </c:pt>
                <c:pt idx="3">
                  <c:v>ｺﾞｰﾙﾃﾞﾝ･ｼﾞｬｯｶﾙ</c:v>
                </c:pt>
                <c:pt idx="4">
                  <c:v>ディンゴ</c:v>
                </c:pt>
                <c:pt idx="5">
                  <c:v>中国狼</c:v>
                </c:pt>
                <c:pt idx="6">
                  <c:v>インド狼</c:v>
                </c:pt>
              </c:strCache>
            </c:strRef>
          </c:cat>
          <c:val>
            <c:numRef>
              <c:f>'階層型クラスター分析（個体分類）2'!$B$93:$B$99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E33-4DAC-9237-F88F8BFAA13A}"/>
            </c:ext>
          </c:extLst>
        </c:ser>
        <c:dLbls>
          <c:showLegendKey val="0"/>
          <c:showVal val="0"/>
          <c:showCatName val="0"/>
          <c:showSerName val="0"/>
          <c:showPercent val="0"/>
          <c:showBubbleSize val="0"/>
        </c:dLbls>
        <c:gapWidth val="50"/>
        <c:axId val="779984384"/>
        <c:axId val="779983296"/>
      </c:barChart>
      <c:scatterChart>
        <c:scatterStyle val="lineMarker"/>
        <c:varyColors val="0"/>
        <c:ser>
          <c:idx val="1"/>
          <c:order val="1"/>
          <c:tx>
            <c:v>樹形図</c:v>
          </c:tx>
          <c:spPr>
            <a:ln w="25400">
              <a:solidFill>
                <a:srgbClr val="000000"/>
              </a:solidFill>
              <a:prstDash val="solid"/>
            </a:ln>
          </c:spPr>
          <c:marker>
            <c:symbol val="none"/>
          </c:marker>
          <c:xVal>
            <c:numRef>
              <c:f>'階層型クラスター分析（個体分類）2'!$C$93:$C$129</c:f>
              <c:numCache>
                <c:formatCode>General</c:formatCode>
                <c:ptCount val="37"/>
                <c:pt idx="0">
                  <c:v>0</c:v>
                </c:pt>
                <c:pt idx="1">
                  <c:v>2.0396078054371141</c:v>
                </c:pt>
                <c:pt idx="2">
                  <c:v>2.0396078054371141</c:v>
                </c:pt>
                <c:pt idx="3">
                  <c:v>0</c:v>
                </c:pt>
                <c:pt idx="6">
                  <c:v>2.0396078054371141</c:v>
                </c:pt>
                <c:pt idx="7">
                  <c:v>5.6474182892126308</c:v>
                </c:pt>
                <c:pt idx="8">
                  <c:v>5.6474182892126308</c:v>
                </c:pt>
                <c:pt idx="9">
                  <c:v>0</c:v>
                </c:pt>
                <c:pt idx="12">
                  <c:v>0</c:v>
                </c:pt>
                <c:pt idx="13">
                  <c:v>5.9866518188383058</c:v>
                </c:pt>
                <c:pt idx="14">
                  <c:v>5.9866518188383058</c:v>
                </c:pt>
                <c:pt idx="15">
                  <c:v>0</c:v>
                </c:pt>
                <c:pt idx="18">
                  <c:v>5.6474182892126308</c:v>
                </c:pt>
                <c:pt idx="19">
                  <c:v>8.7759140074790327</c:v>
                </c:pt>
                <c:pt idx="20">
                  <c:v>8.7759140074790327</c:v>
                </c:pt>
                <c:pt idx="21">
                  <c:v>0</c:v>
                </c:pt>
                <c:pt idx="24">
                  <c:v>8.7759140074790327</c:v>
                </c:pt>
                <c:pt idx="25">
                  <c:v>11.038206376037733</c:v>
                </c:pt>
                <c:pt idx="26">
                  <c:v>11.038206376037733</c:v>
                </c:pt>
                <c:pt idx="27">
                  <c:v>0</c:v>
                </c:pt>
                <c:pt idx="30">
                  <c:v>11.038206376037733</c:v>
                </c:pt>
                <c:pt idx="31">
                  <c:v>26.303872610049535</c:v>
                </c:pt>
                <c:pt idx="32">
                  <c:v>26.303872610049535</c:v>
                </c:pt>
                <c:pt idx="33">
                  <c:v>5.9866518188383058</c:v>
                </c:pt>
                <c:pt idx="35">
                  <c:v>26.303872610049535</c:v>
                </c:pt>
                <c:pt idx="36">
                  <c:v>28.934259871054486</c:v>
                </c:pt>
              </c:numCache>
            </c:numRef>
          </c:xVal>
          <c:yVal>
            <c:numRef>
              <c:f>'階層型クラスター分析（個体分類）2'!$D$93:$D$129</c:f>
              <c:numCache>
                <c:formatCode>General</c:formatCode>
                <c:ptCount val="37"/>
                <c:pt idx="0">
                  <c:v>0.5</c:v>
                </c:pt>
                <c:pt idx="1">
                  <c:v>0.5</c:v>
                </c:pt>
                <c:pt idx="2">
                  <c:v>1.5</c:v>
                </c:pt>
                <c:pt idx="3">
                  <c:v>1.5</c:v>
                </c:pt>
                <c:pt idx="6">
                  <c:v>1</c:v>
                </c:pt>
                <c:pt idx="7">
                  <c:v>1</c:v>
                </c:pt>
                <c:pt idx="8">
                  <c:v>2.5</c:v>
                </c:pt>
                <c:pt idx="9">
                  <c:v>2.5</c:v>
                </c:pt>
                <c:pt idx="12">
                  <c:v>5.5</c:v>
                </c:pt>
                <c:pt idx="13">
                  <c:v>5.5</c:v>
                </c:pt>
                <c:pt idx="14">
                  <c:v>6.5</c:v>
                </c:pt>
                <c:pt idx="15">
                  <c:v>6.5</c:v>
                </c:pt>
                <c:pt idx="18">
                  <c:v>1.75</c:v>
                </c:pt>
                <c:pt idx="19">
                  <c:v>1.75</c:v>
                </c:pt>
                <c:pt idx="20">
                  <c:v>3.5</c:v>
                </c:pt>
                <c:pt idx="21">
                  <c:v>3.5</c:v>
                </c:pt>
                <c:pt idx="24">
                  <c:v>2.625</c:v>
                </c:pt>
                <c:pt idx="25">
                  <c:v>2.625</c:v>
                </c:pt>
                <c:pt idx="26">
                  <c:v>4.5</c:v>
                </c:pt>
                <c:pt idx="27">
                  <c:v>4.5</c:v>
                </c:pt>
                <c:pt idx="30">
                  <c:v>3.5625</c:v>
                </c:pt>
                <c:pt idx="31">
                  <c:v>3.5625</c:v>
                </c:pt>
                <c:pt idx="32">
                  <c:v>6</c:v>
                </c:pt>
                <c:pt idx="33">
                  <c:v>6</c:v>
                </c:pt>
                <c:pt idx="35">
                  <c:v>4.78125</c:v>
                </c:pt>
                <c:pt idx="36">
                  <c:v>4.78125</c:v>
                </c:pt>
              </c:numCache>
            </c:numRef>
          </c:yVal>
          <c:smooth val="0"/>
          <c:extLst>
            <c:ext xmlns:c16="http://schemas.microsoft.com/office/drawing/2014/chart" uri="{C3380CC4-5D6E-409C-BE32-E72D297353CC}">
              <c16:uniqueId val="{00000001-4E33-4DAC-9237-F88F8BFAA13A}"/>
            </c:ext>
          </c:extLst>
        </c:ser>
        <c:ser>
          <c:idx val="2"/>
          <c:order val="2"/>
          <c:tx>
            <c:v>点　線</c:v>
          </c:tx>
          <c:spPr>
            <a:ln w="3175">
              <a:solidFill>
                <a:srgbClr val="808080"/>
              </a:solidFill>
              <a:prstDash val="sysDash"/>
            </a:ln>
          </c:spPr>
          <c:marker>
            <c:symbol val="none"/>
          </c:marker>
          <c:xVal>
            <c:numRef>
              <c:f>'階層型クラスター分析（個体分類）2'!$E$93:$E$94</c:f>
              <c:numCache>
                <c:formatCode>General</c:formatCode>
                <c:ptCount val="2"/>
                <c:pt idx="0">
                  <c:v>22.487456051546584</c:v>
                </c:pt>
                <c:pt idx="1">
                  <c:v>22.487456051546584</c:v>
                </c:pt>
              </c:numCache>
            </c:numRef>
          </c:xVal>
          <c:yVal>
            <c:numRef>
              <c:f>'階層型クラスター分析（個体分類）2'!$F$93:$F$94</c:f>
              <c:numCache>
                <c:formatCode>General</c:formatCode>
                <c:ptCount val="2"/>
                <c:pt idx="0">
                  <c:v>0</c:v>
                </c:pt>
                <c:pt idx="1">
                  <c:v>7</c:v>
                </c:pt>
              </c:numCache>
            </c:numRef>
          </c:yVal>
          <c:smooth val="0"/>
          <c:extLst>
            <c:ext xmlns:c16="http://schemas.microsoft.com/office/drawing/2014/chart" uri="{C3380CC4-5D6E-409C-BE32-E72D297353CC}">
              <c16:uniqueId val="{00000002-4E33-4DAC-9237-F88F8BFAA13A}"/>
            </c:ext>
          </c:extLst>
        </c:ser>
        <c:dLbls>
          <c:showLegendKey val="0"/>
          <c:showVal val="0"/>
          <c:showCatName val="0"/>
          <c:showSerName val="0"/>
          <c:showPercent val="0"/>
          <c:showBubbleSize val="0"/>
        </c:dLbls>
        <c:axId val="779977856"/>
        <c:axId val="779977312"/>
      </c:scatterChart>
      <c:catAx>
        <c:axId val="779984384"/>
        <c:scaling>
          <c:orientation val="maxMin"/>
        </c:scaling>
        <c:delete val="0"/>
        <c:axPos val="l"/>
        <c:numFmt formatCode="General" sourceLinked="1"/>
        <c:majorTickMark val="out"/>
        <c:minorTickMark val="none"/>
        <c:tickLblPos val="low"/>
        <c:txPr>
          <a:bodyPr rot="0" vert="horz"/>
          <a:lstStyle/>
          <a:p>
            <a:pPr>
              <a:defRPr/>
            </a:pPr>
            <a:endParaRPr lang="ja-JP"/>
          </a:p>
        </c:txPr>
        <c:crossAx val="779983296"/>
        <c:crosses val="autoZero"/>
        <c:auto val="1"/>
        <c:lblAlgn val="ctr"/>
        <c:lblOffset val="100"/>
        <c:tickLblSkip val="1"/>
        <c:tickMarkSkip val="1"/>
        <c:noMultiLvlLbl val="0"/>
      </c:catAx>
      <c:valAx>
        <c:axId val="779983296"/>
        <c:scaling>
          <c:orientation val="minMax"/>
          <c:max val="35"/>
          <c:min val="0"/>
        </c:scaling>
        <c:delete val="0"/>
        <c:axPos val="t"/>
        <c:numFmt formatCode="General" sourceLinked="0"/>
        <c:majorTickMark val="out"/>
        <c:minorTickMark val="none"/>
        <c:tickLblPos val="nextTo"/>
        <c:crossAx val="779984384"/>
        <c:crosses val="autoZero"/>
        <c:crossBetween val="between"/>
        <c:majorUnit val="5"/>
      </c:valAx>
      <c:valAx>
        <c:axId val="779977312"/>
        <c:scaling>
          <c:orientation val="maxMin"/>
          <c:max val="7"/>
          <c:min val="0"/>
        </c:scaling>
        <c:delete val="0"/>
        <c:axPos val="r"/>
        <c:numFmt formatCode="General" sourceLinked="1"/>
        <c:majorTickMark val="none"/>
        <c:minorTickMark val="none"/>
        <c:tickLblPos val="none"/>
        <c:crossAx val="779977856"/>
        <c:crosses val="max"/>
        <c:crossBetween val="midCat"/>
      </c:valAx>
      <c:valAx>
        <c:axId val="779977856"/>
        <c:scaling>
          <c:orientation val="minMax"/>
        </c:scaling>
        <c:delete val="1"/>
        <c:axPos val="t"/>
        <c:numFmt formatCode="General" sourceLinked="1"/>
        <c:majorTickMark val="out"/>
        <c:minorTickMark val="none"/>
        <c:tickLblPos val="nextTo"/>
        <c:crossAx val="779977312"/>
        <c:crosses val="autoZero"/>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残差プロット</a:t>
            </a:r>
          </a:p>
        </c:rich>
      </c:tx>
      <c:overlay val="0"/>
    </c:title>
    <c:autoTitleDeleted val="0"/>
    <c:plotArea>
      <c:layout/>
      <c:scatterChart>
        <c:scatterStyle val="lineMarker"/>
        <c:varyColors val="0"/>
        <c:ser>
          <c:idx val="0"/>
          <c:order val="0"/>
          <c:tx>
            <c:strRef>
              <c:f>重回帰分析2!$D$118</c:f>
              <c:strCache>
                <c:ptCount val="1"/>
                <c:pt idx="0">
                  <c:v>残　差</c:v>
                </c:pt>
              </c:strCache>
            </c:strRef>
          </c:tx>
          <c:spPr>
            <a:ln w="28575">
              <a:noFill/>
            </a:ln>
          </c:spPr>
          <c:yVal>
            <c:numRef>
              <c:f>重回帰分析2!$D$119:$D$138</c:f>
              <c:numCache>
                <c:formatCode>0.000</c:formatCode>
                <c:ptCount val="20"/>
                <c:pt idx="0">
                  <c:v>-2.8996284107526975</c:v>
                </c:pt>
                <c:pt idx="1">
                  <c:v>1.5329288502938141</c:v>
                </c:pt>
                <c:pt idx="2">
                  <c:v>-1.0243223823787844</c:v>
                </c:pt>
                <c:pt idx="3">
                  <c:v>15.609803142683916</c:v>
                </c:pt>
                <c:pt idx="4">
                  <c:v>2.6367068541469791</c:v>
                </c:pt>
                <c:pt idx="5">
                  <c:v>-8.1798557489899366</c:v>
                </c:pt>
                <c:pt idx="6">
                  <c:v>-11.277328909688549</c:v>
                </c:pt>
                <c:pt idx="7">
                  <c:v>-16.920911299117265</c:v>
                </c:pt>
                <c:pt idx="8">
                  <c:v>-3.2525270795208598</c:v>
                </c:pt>
                <c:pt idx="9">
                  <c:v>5.1947417491301167</c:v>
                </c:pt>
                <c:pt idx="10">
                  <c:v>-4.8052582508698833</c:v>
                </c:pt>
                <c:pt idx="11">
                  <c:v>4.9179843323003354</c:v>
                </c:pt>
                <c:pt idx="12">
                  <c:v>-6.718976915241015</c:v>
                </c:pt>
                <c:pt idx="13">
                  <c:v>27.277553964083097</c:v>
                </c:pt>
                <c:pt idx="14">
                  <c:v>-14.518409770745279</c:v>
                </c:pt>
                <c:pt idx="15">
                  <c:v>-6.7944333463917701</c:v>
                </c:pt>
                <c:pt idx="16">
                  <c:v>12.846363942417085</c:v>
                </c:pt>
                <c:pt idx="17">
                  <c:v>-3.5592904078979331</c:v>
                </c:pt>
                <c:pt idx="18">
                  <c:v>7.611221003923248</c:v>
                </c:pt>
                <c:pt idx="19">
                  <c:v>2.3236386826153534</c:v>
                </c:pt>
              </c:numCache>
            </c:numRef>
          </c:yVal>
          <c:smooth val="0"/>
          <c:extLst>
            <c:ext xmlns:c16="http://schemas.microsoft.com/office/drawing/2014/chart" uri="{C3380CC4-5D6E-409C-BE32-E72D297353CC}">
              <c16:uniqueId val="{00000000-F697-4D4F-8171-640A24F8ACB8}"/>
            </c:ext>
          </c:extLst>
        </c:ser>
        <c:dLbls>
          <c:showLegendKey val="0"/>
          <c:showVal val="0"/>
          <c:showCatName val="0"/>
          <c:showSerName val="0"/>
          <c:showPercent val="0"/>
          <c:showBubbleSize val="0"/>
        </c:dLbls>
        <c:axId val="131716224"/>
        <c:axId val="131716768"/>
      </c:scatterChart>
      <c:valAx>
        <c:axId val="131716224"/>
        <c:scaling>
          <c:orientation val="minMax"/>
        </c:scaling>
        <c:delete val="0"/>
        <c:axPos val="b"/>
        <c:majorTickMark val="out"/>
        <c:minorTickMark val="none"/>
        <c:tickLblPos val="nextTo"/>
        <c:crossAx val="131716768"/>
        <c:crosses val="autoZero"/>
        <c:crossBetween val="midCat"/>
      </c:valAx>
      <c:valAx>
        <c:axId val="131716768"/>
        <c:scaling>
          <c:orientation val="minMax"/>
        </c:scaling>
        <c:delete val="0"/>
        <c:axPos val="l"/>
        <c:majorGridlines>
          <c:spPr>
            <a:ln>
              <a:solidFill>
                <a:srgbClr val="808080"/>
              </a:solidFill>
              <a:prstDash val="solid"/>
            </a:ln>
          </c:spPr>
        </c:majorGridlines>
        <c:title>
          <c:tx>
            <c:rich>
              <a:bodyPr/>
              <a:lstStyle/>
              <a:p>
                <a:pPr>
                  <a:defRPr/>
                </a:pPr>
                <a:r>
                  <a:rPr lang="ja-JP" altLang="en-US"/>
                  <a:t>残差</a:t>
                </a:r>
              </a:p>
            </c:rich>
          </c:tx>
          <c:overlay val="0"/>
        </c:title>
        <c:numFmt formatCode="General" sourceLinked="0"/>
        <c:majorTickMark val="out"/>
        <c:minorTickMark val="none"/>
        <c:tickLblPos val="nextTo"/>
        <c:crossAx val="131716224"/>
        <c:crosses val="autoZero"/>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樹形図</a:t>
            </a:r>
          </a:p>
        </c:rich>
      </c:tx>
      <c:overlay val="0"/>
    </c:title>
    <c:autoTitleDeleted val="0"/>
    <c:plotArea>
      <c:layout/>
      <c:barChart>
        <c:barDir val="col"/>
        <c:grouping val="clustered"/>
        <c:varyColors val="0"/>
        <c:ser>
          <c:idx val="0"/>
          <c:order val="0"/>
          <c:tx>
            <c:strRef>
              <c:f>'階層型クラスター分析（変数分類）2'!$B$90</c:f>
              <c:strCache>
                <c:ptCount val="1"/>
                <c:pt idx="0">
                  <c:v>横　棒</c:v>
                </c:pt>
              </c:strCache>
            </c:strRef>
          </c:tx>
          <c:invertIfNegative val="0"/>
          <c:cat>
            <c:strRef>
              <c:f>'階層型クラスター分析（変数分類）2'!$A$91:$A$96</c:f>
              <c:strCache>
                <c:ptCount val="6"/>
                <c:pt idx="0">
                  <c:v>勝利</c:v>
                </c:pt>
                <c:pt idx="1">
                  <c:v>打率</c:v>
                </c:pt>
                <c:pt idx="2">
                  <c:v>得点</c:v>
                </c:pt>
                <c:pt idx="3">
                  <c:v>本塁打</c:v>
                </c:pt>
                <c:pt idx="4">
                  <c:v>失点</c:v>
                </c:pt>
                <c:pt idx="5">
                  <c:v>防御率</c:v>
                </c:pt>
              </c:strCache>
            </c:strRef>
          </c:cat>
          <c:val>
            <c:numRef>
              <c:f>'階層型クラスター分析（変数分類）2'!$B$91:$B$96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F0EC-48C8-BFC6-A04CD7CE8EE1}"/>
            </c:ext>
          </c:extLst>
        </c:ser>
        <c:dLbls>
          <c:showLegendKey val="0"/>
          <c:showVal val="0"/>
          <c:showCatName val="0"/>
          <c:showSerName val="0"/>
          <c:showPercent val="0"/>
          <c:showBubbleSize val="0"/>
        </c:dLbls>
        <c:gapWidth val="50"/>
        <c:axId val="779986016"/>
        <c:axId val="779987648"/>
      </c:barChart>
      <c:scatterChart>
        <c:scatterStyle val="lineMarker"/>
        <c:varyColors val="0"/>
        <c:ser>
          <c:idx val="1"/>
          <c:order val="1"/>
          <c:tx>
            <c:v>樹形図</c:v>
          </c:tx>
          <c:spPr>
            <a:ln w="25400">
              <a:solidFill>
                <a:srgbClr val="000000"/>
              </a:solidFill>
              <a:prstDash val="solid"/>
            </a:ln>
          </c:spPr>
          <c:marker>
            <c:symbol val="none"/>
          </c:marker>
          <c:xVal>
            <c:numRef>
              <c:f>'階層型クラスター分析（変数分類）2'!$D$91:$D$121</c:f>
              <c:numCache>
                <c:formatCode>General</c:formatCode>
                <c:ptCount val="31"/>
                <c:pt idx="0">
                  <c:v>4.5</c:v>
                </c:pt>
                <c:pt idx="1">
                  <c:v>4.5</c:v>
                </c:pt>
                <c:pt idx="2">
                  <c:v>5.5</c:v>
                </c:pt>
                <c:pt idx="3">
                  <c:v>5.5</c:v>
                </c:pt>
                <c:pt idx="6">
                  <c:v>1.5</c:v>
                </c:pt>
                <c:pt idx="7">
                  <c:v>1.5</c:v>
                </c:pt>
                <c:pt idx="8">
                  <c:v>2.5</c:v>
                </c:pt>
                <c:pt idx="9">
                  <c:v>2.5</c:v>
                </c:pt>
                <c:pt idx="12">
                  <c:v>2</c:v>
                </c:pt>
                <c:pt idx="13">
                  <c:v>2</c:v>
                </c:pt>
                <c:pt idx="14">
                  <c:v>3.5</c:v>
                </c:pt>
                <c:pt idx="15">
                  <c:v>3.5</c:v>
                </c:pt>
                <c:pt idx="18">
                  <c:v>0.5</c:v>
                </c:pt>
                <c:pt idx="19">
                  <c:v>0.5</c:v>
                </c:pt>
                <c:pt idx="20">
                  <c:v>2.75</c:v>
                </c:pt>
                <c:pt idx="21">
                  <c:v>2.75</c:v>
                </c:pt>
                <c:pt idx="24">
                  <c:v>1.625</c:v>
                </c:pt>
                <c:pt idx="25">
                  <c:v>1.625</c:v>
                </c:pt>
                <c:pt idx="26">
                  <c:v>5</c:v>
                </c:pt>
                <c:pt idx="27">
                  <c:v>5</c:v>
                </c:pt>
                <c:pt idx="29">
                  <c:v>3.3125</c:v>
                </c:pt>
                <c:pt idx="30">
                  <c:v>3.3125</c:v>
                </c:pt>
              </c:numCache>
            </c:numRef>
          </c:xVal>
          <c:yVal>
            <c:numRef>
              <c:f>'階層型クラスター分析（変数分類）2'!$C$91:$C$121</c:f>
              <c:numCache>
                <c:formatCode>General</c:formatCode>
                <c:ptCount val="31"/>
                <c:pt idx="0">
                  <c:v>0</c:v>
                </c:pt>
                <c:pt idx="1">
                  <c:v>0.19255721703932957</c:v>
                </c:pt>
                <c:pt idx="2">
                  <c:v>0.19255721703932957</c:v>
                </c:pt>
                <c:pt idx="3">
                  <c:v>0</c:v>
                </c:pt>
                <c:pt idx="6">
                  <c:v>0</c:v>
                </c:pt>
                <c:pt idx="7">
                  <c:v>0.42136367872755687</c:v>
                </c:pt>
                <c:pt idx="8">
                  <c:v>0.42136367872755687</c:v>
                </c:pt>
                <c:pt idx="9">
                  <c:v>0</c:v>
                </c:pt>
                <c:pt idx="12">
                  <c:v>0.42136367872755687</c:v>
                </c:pt>
                <c:pt idx="13">
                  <c:v>0.82139107558607061</c:v>
                </c:pt>
                <c:pt idx="14">
                  <c:v>0.82139107558607061</c:v>
                </c:pt>
                <c:pt idx="15">
                  <c:v>0</c:v>
                </c:pt>
                <c:pt idx="18">
                  <c:v>0</c:v>
                </c:pt>
                <c:pt idx="19">
                  <c:v>0.92682612851797863</c:v>
                </c:pt>
                <c:pt idx="20">
                  <c:v>0.92682612851797863</c:v>
                </c:pt>
                <c:pt idx="21">
                  <c:v>0.82139107558607061</c:v>
                </c:pt>
                <c:pt idx="24">
                  <c:v>0.92682612851797863</c:v>
                </c:pt>
                <c:pt idx="25">
                  <c:v>2.2758408372701879</c:v>
                </c:pt>
                <c:pt idx="26">
                  <c:v>2.2758408372701879</c:v>
                </c:pt>
                <c:pt idx="27">
                  <c:v>0.19255721703932957</c:v>
                </c:pt>
                <c:pt idx="29">
                  <c:v>2.2758408372701879</c:v>
                </c:pt>
                <c:pt idx="30">
                  <c:v>2.5034249209972068</c:v>
                </c:pt>
              </c:numCache>
            </c:numRef>
          </c:yVal>
          <c:smooth val="0"/>
          <c:extLst>
            <c:ext xmlns:c16="http://schemas.microsoft.com/office/drawing/2014/chart" uri="{C3380CC4-5D6E-409C-BE32-E72D297353CC}">
              <c16:uniqueId val="{00000001-F0EC-48C8-BFC6-A04CD7CE8EE1}"/>
            </c:ext>
          </c:extLst>
        </c:ser>
        <c:ser>
          <c:idx val="2"/>
          <c:order val="2"/>
          <c:tx>
            <c:v>点　線</c:v>
          </c:tx>
          <c:spPr>
            <a:ln w="3175">
              <a:solidFill>
                <a:srgbClr val="808080"/>
              </a:solidFill>
              <a:prstDash val="sysDash"/>
            </a:ln>
          </c:spPr>
          <c:marker>
            <c:symbol val="none"/>
          </c:marker>
          <c:xVal>
            <c:numRef>
              <c:f>'階層型クラスター分析（変数分類）2'!$F$91:$F$92</c:f>
              <c:numCache>
                <c:formatCode>General</c:formatCode>
                <c:ptCount val="2"/>
                <c:pt idx="0">
                  <c:v>0</c:v>
                </c:pt>
                <c:pt idx="1">
                  <c:v>6</c:v>
                </c:pt>
              </c:numCache>
            </c:numRef>
          </c:xVal>
          <c:yVal>
            <c:numRef>
              <c:f>'階層型クラスター分析（変数分類）2'!$E$91:$E$92</c:f>
              <c:numCache>
                <c:formatCode>General</c:formatCode>
                <c:ptCount val="2"/>
                <c:pt idx="0">
                  <c:v>1.9385871600821356</c:v>
                </c:pt>
                <c:pt idx="1">
                  <c:v>1.9385871600821356</c:v>
                </c:pt>
              </c:numCache>
            </c:numRef>
          </c:yVal>
          <c:smooth val="0"/>
          <c:extLst>
            <c:ext xmlns:c16="http://schemas.microsoft.com/office/drawing/2014/chart" uri="{C3380CC4-5D6E-409C-BE32-E72D297353CC}">
              <c16:uniqueId val="{00000002-F0EC-48C8-BFC6-A04CD7CE8EE1}"/>
            </c:ext>
          </c:extLst>
        </c:ser>
        <c:dLbls>
          <c:showLegendKey val="0"/>
          <c:showVal val="0"/>
          <c:showCatName val="0"/>
          <c:showSerName val="0"/>
          <c:showPercent val="0"/>
          <c:showBubbleSize val="0"/>
        </c:dLbls>
        <c:axId val="779982752"/>
        <c:axId val="779989280"/>
      </c:scatterChart>
      <c:catAx>
        <c:axId val="779986016"/>
        <c:scaling>
          <c:orientation val="minMax"/>
        </c:scaling>
        <c:delete val="0"/>
        <c:axPos val="b"/>
        <c:numFmt formatCode="General" sourceLinked="1"/>
        <c:majorTickMark val="out"/>
        <c:minorTickMark val="none"/>
        <c:tickLblPos val="low"/>
        <c:txPr>
          <a:bodyPr rot="0" vert="horz"/>
          <a:lstStyle/>
          <a:p>
            <a:pPr>
              <a:defRPr/>
            </a:pPr>
            <a:endParaRPr lang="ja-JP"/>
          </a:p>
        </c:txPr>
        <c:crossAx val="779987648"/>
        <c:crosses val="autoZero"/>
        <c:auto val="1"/>
        <c:lblAlgn val="ctr"/>
        <c:lblOffset val="100"/>
        <c:tickLblSkip val="1"/>
        <c:tickMarkSkip val="1"/>
        <c:noMultiLvlLbl val="0"/>
      </c:catAx>
      <c:valAx>
        <c:axId val="779987648"/>
        <c:scaling>
          <c:orientation val="minMax"/>
        </c:scaling>
        <c:delete val="0"/>
        <c:axPos val="l"/>
        <c:numFmt formatCode="General" sourceLinked="1"/>
        <c:majorTickMark val="out"/>
        <c:minorTickMark val="none"/>
        <c:tickLblPos val="none"/>
        <c:crossAx val="779986016"/>
        <c:crosses val="autoZero"/>
        <c:crossBetween val="between"/>
      </c:valAx>
      <c:valAx>
        <c:axId val="779989280"/>
        <c:scaling>
          <c:orientation val="minMax"/>
          <c:max val="3"/>
          <c:min val="0"/>
        </c:scaling>
        <c:delete val="0"/>
        <c:axPos val="r"/>
        <c:numFmt formatCode="General" sourceLinked="0"/>
        <c:majorTickMark val="none"/>
        <c:minorTickMark val="none"/>
        <c:tickLblPos val="low"/>
        <c:crossAx val="779982752"/>
        <c:crosses val="max"/>
        <c:crossBetween val="midCat"/>
        <c:majorUnit val="0.5"/>
      </c:valAx>
      <c:valAx>
        <c:axId val="779982752"/>
        <c:scaling>
          <c:orientation val="minMax"/>
          <c:max val="6"/>
          <c:min val="0"/>
        </c:scaling>
        <c:delete val="0"/>
        <c:axPos val="t"/>
        <c:numFmt formatCode="General" sourceLinked="1"/>
        <c:majorTickMark val="none"/>
        <c:minorTickMark val="none"/>
        <c:tickLblPos val="none"/>
        <c:crossAx val="779989280"/>
        <c:crosses val="max"/>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クラスターの中心</a:t>
            </a:r>
          </a:p>
        </c:rich>
      </c:tx>
      <c:overlay val="0"/>
    </c:title>
    <c:autoTitleDeleted val="0"/>
    <c:plotArea>
      <c:layout/>
      <c:barChart>
        <c:barDir val="bar"/>
        <c:grouping val="clustered"/>
        <c:varyColors val="0"/>
        <c:ser>
          <c:idx val="4"/>
          <c:order val="4"/>
          <c:tx>
            <c:v>ダミー2</c:v>
          </c:tx>
          <c:invertIfNegative val="0"/>
          <c:cat>
            <c:strRef>
              <c:f>'非階層型クラスター分析（個体分類）2'!$A$52:$A$54</c:f>
              <c:strCache>
                <c:ptCount val="3"/>
                <c:pt idx="0">
                  <c:v>落着きの無さ</c:v>
                </c:pt>
                <c:pt idx="1">
                  <c:v>なつきやすさ</c:v>
                </c:pt>
                <c:pt idx="2">
                  <c:v>番犬適性</c:v>
                </c:pt>
              </c:strCache>
            </c:strRef>
          </c:cat>
          <c:val>
            <c:numRef>
              <c:f>'非階層型クラスター分析（個体分類）2'!$H$52:$H$54</c:f>
              <c:numCache>
                <c:formatCode>General</c:formatCode>
                <c:ptCount val="3"/>
                <c:pt idx="0">
                  <c:v>0</c:v>
                </c:pt>
                <c:pt idx="1">
                  <c:v>0</c:v>
                </c:pt>
                <c:pt idx="2">
                  <c:v>0</c:v>
                </c:pt>
              </c:numCache>
            </c:numRef>
          </c:val>
          <c:extLst>
            <c:ext xmlns:c16="http://schemas.microsoft.com/office/drawing/2014/chart" uri="{C3380CC4-5D6E-409C-BE32-E72D297353CC}">
              <c16:uniqueId val="{00000000-1A67-4A8A-8E16-56EE8C77A27E}"/>
            </c:ext>
          </c:extLst>
        </c:ser>
        <c:dLbls>
          <c:showLegendKey val="0"/>
          <c:showVal val="0"/>
          <c:showCatName val="0"/>
          <c:showSerName val="0"/>
          <c:showPercent val="0"/>
          <c:showBubbleSize val="0"/>
        </c:dLbls>
        <c:gapWidth val="50"/>
        <c:axId val="779983840"/>
        <c:axId val="779988192"/>
      </c:barChart>
      <c:scatterChart>
        <c:scatterStyle val="lineMarker"/>
        <c:varyColors val="0"/>
        <c:ser>
          <c:idx val="0"/>
          <c:order val="0"/>
          <c:tx>
            <c:v>1</c:v>
          </c:tx>
          <c:spPr>
            <a:ln w="25400"/>
          </c:spPr>
          <c:marker>
            <c:symbol val="diamond"/>
            <c:size val="6"/>
          </c:marker>
          <c:xVal>
            <c:numRef>
              <c:f>'非階層型クラスター分析（個体分類）2'!$B$52:$B$54</c:f>
              <c:numCache>
                <c:formatCode>0.000</c:formatCode>
                <c:ptCount val="3"/>
                <c:pt idx="0">
                  <c:v>-2.9771791779055587</c:v>
                </c:pt>
                <c:pt idx="1">
                  <c:v>-0.10019512096789797</c:v>
                </c:pt>
                <c:pt idx="2">
                  <c:v>-0.60422524821037582</c:v>
                </c:pt>
              </c:numCache>
            </c:numRef>
          </c:xVal>
          <c:yVal>
            <c:numRef>
              <c:f>'非階層型クラスター分析（個体分類）2'!$G$52:$G$54</c:f>
              <c:numCache>
                <c:formatCode>General</c:formatCode>
                <c:ptCount val="3"/>
                <c:pt idx="0">
                  <c:v>0.5</c:v>
                </c:pt>
                <c:pt idx="1">
                  <c:v>1.5</c:v>
                </c:pt>
                <c:pt idx="2">
                  <c:v>2.5</c:v>
                </c:pt>
              </c:numCache>
            </c:numRef>
          </c:yVal>
          <c:smooth val="0"/>
          <c:extLst>
            <c:ext xmlns:c16="http://schemas.microsoft.com/office/drawing/2014/chart" uri="{C3380CC4-5D6E-409C-BE32-E72D297353CC}">
              <c16:uniqueId val="{00000001-1A67-4A8A-8E16-56EE8C77A27E}"/>
            </c:ext>
          </c:extLst>
        </c:ser>
        <c:ser>
          <c:idx val="1"/>
          <c:order val="1"/>
          <c:tx>
            <c:v>2</c:v>
          </c:tx>
          <c:spPr>
            <a:ln w="25400"/>
          </c:spPr>
          <c:marker>
            <c:symbol val="square"/>
            <c:size val="6"/>
          </c:marker>
          <c:xVal>
            <c:numRef>
              <c:f>'非階層型クラスター分析（個体分類）2'!$C$52:$C$54</c:f>
              <c:numCache>
                <c:formatCode>0.000</c:formatCode>
                <c:ptCount val="3"/>
                <c:pt idx="0">
                  <c:v>2.6985709520484829</c:v>
                </c:pt>
                <c:pt idx="1">
                  <c:v>-0.37234458274587684</c:v>
                </c:pt>
                <c:pt idx="2">
                  <c:v>-0.21827775264481164</c:v>
                </c:pt>
              </c:numCache>
            </c:numRef>
          </c:xVal>
          <c:yVal>
            <c:numRef>
              <c:f>'非階層型クラスター分析（個体分類）2'!$G$52:$G$54</c:f>
              <c:numCache>
                <c:formatCode>General</c:formatCode>
                <c:ptCount val="3"/>
                <c:pt idx="0">
                  <c:v>0.5</c:v>
                </c:pt>
                <c:pt idx="1">
                  <c:v>1.5</c:v>
                </c:pt>
                <c:pt idx="2">
                  <c:v>2.5</c:v>
                </c:pt>
              </c:numCache>
            </c:numRef>
          </c:yVal>
          <c:smooth val="0"/>
          <c:extLst>
            <c:ext xmlns:c16="http://schemas.microsoft.com/office/drawing/2014/chart" uri="{C3380CC4-5D6E-409C-BE32-E72D297353CC}">
              <c16:uniqueId val="{00000002-1A67-4A8A-8E16-56EE8C77A27E}"/>
            </c:ext>
          </c:extLst>
        </c:ser>
        <c:ser>
          <c:idx val="2"/>
          <c:order val="2"/>
          <c:tx>
            <c:v>3</c:v>
          </c:tx>
          <c:spPr>
            <a:ln w="25400"/>
          </c:spPr>
          <c:marker>
            <c:symbol val="triangle"/>
            <c:size val="6"/>
          </c:marker>
          <c:xVal>
            <c:numRef>
              <c:f>'非階層型クラスター分析（個体分類）2'!$D$52:$D$54</c:f>
              <c:numCache>
                <c:formatCode>0.000</c:formatCode>
                <c:ptCount val="3"/>
                <c:pt idx="0">
                  <c:v>-0.5774603679226743</c:v>
                </c:pt>
                <c:pt idx="1">
                  <c:v>-2.0211598114931948</c:v>
                </c:pt>
                <c:pt idx="2">
                  <c:v>1.289402670476272</c:v>
                </c:pt>
              </c:numCache>
            </c:numRef>
          </c:xVal>
          <c:yVal>
            <c:numRef>
              <c:f>'非階層型クラスター分析（個体分類）2'!$G$52:$G$54</c:f>
              <c:numCache>
                <c:formatCode>General</c:formatCode>
                <c:ptCount val="3"/>
                <c:pt idx="0">
                  <c:v>0.5</c:v>
                </c:pt>
                <c:pt idx="1">
                  <c:v>1.5</c:v>
                </c:pt>
                <c:pt idx="2">
                  <c:v>2.5</c:v>
                </c:pt>
              </c:numCache>
            </c:numRef>
          </c:yVal>
          <c:smooth val="0"/>
          <c:extLst>
            <c:ext xmlns:c16="http://schemas.microsoft.com/office/drawing/2014/chart" uri="{C3380CC4-5D6E-409C-BE32-E72D297353CC}">
              <c16:uniqueId val="{00000003-1A67-4A8A-8E16-56EE8C77A27E}"/>
            </c:ext>
          </c:extLst>
        </c:ser>
        <c:ser>
          <c:idx val="3"/>
          <c:order val="3"/>
          <c:tx>
            <c:v>4</c:v>
          </c:tx>
          <c:spPr>
            <a:ln w="25400"/>
          </c:spPr>
          <c:marker>
            <c:symbol val="x"/>
            <c:size val="6"/>
          </c:marker>
          <c:xVal>
            <c:numRef>
              <c:f>'非階層型クラスター分析（個体分類）2'!$E$52:$E$54</c:f>
              <c:numCache>
                <c:formatCode>0.000</c:formatCode>
                <c:ptCount val="3"/>
                <c:pt idx="0">
                  <c:v>-5.4687521660168235E-2</c:v>
                </c:pt>
                <c:pt idx="1">
                  <c:v>1.9910101603791817</c:v>
                </c:pt>
                <c:pt idx="2">
                  <c:v>-0.17451862356948783</c:v>
                </c:pt>
              </c:numCache>
            </c:numRef>
          </c:xVal>
          <c:yVal>
            <c:numRef>
              <c:f>'非階層型クラスター分析（個体分類）2'!$G$52:$G$54</c:f>
              <c:numCache>
                <c:formatCode>General</c:formatCode>
                <c:ptCount val="3"/>
                <c:pt idx="0">
                  <c:v>0.5</c:v>
                </c:pt>
                <c:pt idx="1">
                  <c:v>1.5</c:v>
                </c:pt>
                <c:pt idx="2">
                  <c:v>2.5</c:v>
                </c:pt>
              </c:numCache>
            </c:numRef>
          </c:yVal>
          <c:smooth val="0"/>
          <c:extLst>
            <c:ext xmlns:c16="http://schemas.microsoft.com/office/drawing/2014/chart" uri="{C3380CC4-5D6E-409C-BE32-E72D297353CC}">
              <c16:uniqueId val="{00000004-1A67-4A8A-8E16-56EE8C77A27E}"/>
            </c:ext>
          </c:extLst>
        </c:ser>
        <c:dLbls>
          <c:showLegendKey val="0"/>
          <c:showVal val="0"/>
          <c:showCatName val="0"/>
          <c:showSerName val="0"/>
          <c:showPercent val="0"/>
          <c:showBubbleSize val="0"/>
        </c:dLbls>
        <c:axId val="779980032"/>
        <c:axId val="779988736"/>
      </c:scatterChart>
      <c:catAx>
        <c:axId val="779983840"/>
        <c:scaling>
          <c:orientation val="maxMin"/>
        </c:scaling>
        <c:delete val="0"/>
        <c:axPos val="l"/>
        <c:numFmt formatCode="General" sourceLinked="1"/>
        <c:majorTickMark val="out"/>
        <c:minorTickMark val="none"/>
        <c:tickLblPos val="low"/>
        <c:txPr>
          <a:bodyPr rot="0" vert="horz"/>
          <a:lstStyle/>
          <a:p>
            <a:pPr>
              <a:defRPr/>
            </a:pPr>
            <a:endParaRPr lang="ja-JP"/>
          </a:p>
        </c:txPr>
        <c:crossAx val="779988192"/>
        <c:crosses val="autoZero"/>
        <c:auto val="1"/>
        <c:lblAlgn val="ctr"/>
        <c:lblOffset val="100"/>
        <c:tickLblSkip val="1"/>
        <c:tickMarkSkip val="1"/>
        <c:noMultiLvlLbl val="0"/>
      </c:catAx>
      <c:valAx>
        <c:axId val="779988192"/>
        <c:scaling>
          <c:orientation val="minMax"/>
          <c:max val="4"/>
          <c:min val="-4"/>
        </c:scaling>
        <c:delete val="0"/>
        <c:axPos val="t"/>
        <c:majorGridlines>
          <c:spPr>
            <a:ln>
              <a:solidFill>
                <a:srgbClr val="808080"/>
              </a:solidFill>
              <a:prstDash val="solid"/>
            </a:ln>
          </c:spPr>
        </c:majorGridlines>
        <c:numFmt formatCode="General" sourceLinked="0"/>
        <c:majorTickMark val="out"/>
        <c:minorTickMark val="none"/>
        <c:tickLblPos val="nextTo"/>
        <c:crossAx val="779983840"/>
        <c:crosses val="autoZero"/>
        <c:crossBetween val="between"/>
        <c:majorUnit val="2"/>
      </c:valAx>
      <c:valAx>
        <c:axId val="779988736"/>
        <c:scaling>
          <c:orientation val="maxMin"/>
          <c:max val="3"/>
          <c:min val="0"/>
        </c:scaling>
        <c:delete val="0"/>
        <c:axPos val="r"/>
        <c:numFmt formatCode="General" sourceLinked="1"/>
        <c:majorTickMark val="none"/>
        <c:minorTickMark val="none"/>
        <c:tickLblPos val="none"/>
        <c:crossAx val="779980032"/>
        <c:crosses val="max"/>
        <c:crossBetween val="midCat"/>
      </c:valAx>
      <c:valAx>
        <c:axId val="779980032"/>
        <c:scaling>
          <c:orientation val="minMax"/>
          <c:max val="4"/>
          <c:min val="-4"/>
        </c:scaling>
        <c:delete val="1"/>
        <c:axPos val="t"/>
        <c:numFmt formatCode="0.000" sourceLinked="1"/>
        <c:majorTickMark val="out"/>
        <c:minorTickMark val="none"/>
        <c:tickLblPos val="nextTo"/>
        <c:crossAx val="779988736"/>
        <c:crosses val="autoZero"/>
        <c:crossBetween val="midCat"/>
        <c:majorUnit val="2"/>
      </c:valAx>
      <c:spPr>
        <a:noFill/>
      </c:spPr>
    </c:plotArea>
    <c:legend>
      <c:legendPos val="r"/>
      <c:legendEntry>
        <c:idx val="0"/>
        <c:delete val="1"/>
      </c:legendEntry>
      <c:overlay val="0"/>
    </c:legend>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固有値スクリープロット</a:t>
            </a:r>
          </a:p>
        </c:rich>
      </c:tx>
      <c:overlay val="0"/>
    </c:title>
    <c:autoTitleDeleted val="0"/>
    <c:plotArea>
      <c:layout/>
      <c:lineChart>
        <c:grouping val="standard"/>
        <c:varyColors val="0"/>
        <c:ser>
          <c:idx val="0"/>
          <c:order val="0"/>
          <c:tx>
            <c:strRef>
              <c:f>多次元尺度法2!$B$92</c:f>
              <c:strCache>
                <c:ptCount val="1"/>
                <c:pt idx="0">
                  <c:v>固有値</c:v>
                </c:pt>
              </c:strCache>
            </c:strRef>
          </c:tx>
          <c:val>
            <c:numRef>
              <c:f>多次元尺度法2!$B$93:$B$105</c:f>
              <c:numCache>
                <c:formatCode>0.0000</c:formatCode>
                <c:ptCount val="13"/>
                <c:pt idx="0">
                  <c:v>179.49409096933729</c:v>
                </c:pt>
                <c:pt idx="1">
                  <c:v>31.598255506649679</c:v>
                </c:pt>
                <c:pt idx="2">
                  <c:v>11.331867767947022</c:v>
                </c:pt>
                <c:pt idx="3">
                  <c:v>3.2255991202608167</c:v>
                </c:pt>
                <c:pt idx="4">
                  <c:v>1.4161786404515553</c:v>
                </c:pt>
                <c:pt idx="5">
                  <c:v>1.0268246973032107</c:v>
                </c:pt>
                <c:pt idx="6">
                  <c:v>0.70581575758167592</c:v>
                </c:pt>
                <c:pt idx="7">
                  <c:v>0.31807464409230857</c:v>
                </c:pt>
                <c:pt idx="8">
                  <c:v>0.16141441440492374</c:v>
                </c:pt>
                <c:pt idx="9">
                  <c:v>3.4358481971585551E-2</c:v>
                </c:pt>
                <c:pt idx="10">
                  <c:v>1.867218064623131E-14</c:v>
                </c:pt>
                <c:pt idx="11">
                  <c:v>6.0331855681444679E-15</c:v>
                </c:pt>
                <c:pt idx="12">
                  <c:v>4.3820510989562385E-15</c:v>
                </c:pt>
              </c:numCache>
            </c:numRef>
          </c:val>
          <c:smooth val="0"/>
          <c:extLst>
            <c:ext xmlns:c16="http://schemas.microsoft.com/office/drawing/2014/chart" uri="{C3380CC4-5D6E-409C-BE32-E72D297353CC}">
              <c16:uniqueId val="{00000000-9295-4B9C-B62F-7478AD82C18F}"/>
            </c:ext>
          </c:extLst>
        </c:ser>
        <c:dLbls>
          <c:showLegendKey val="0"/>
          <c:showVal val="0"/>
          <c:showCatName val="0"/>
          <c:showSerName val="0"/>
          <c:showPercent val="0"/>
          <c:showBubbleSize val="0"/>
        </c:dLbls>
        <c:marker val="1"/>
        <c:smooth val="0"/>
        <c:axId val="779985472"/>
        <c:axId val="779982208"/>
      </c:lineChart>
      <c:catAx>
        <c:axId val="779985472"/>
        <c:scaling>
          <c:orientation val="minMax"/>
        </c:scaling>
        <c:delete val="0"/>
        <c:axPos val="b"/>
        <c:title>
          <c:tx>
            <c:rich>
              <a:bodyPr/>
              <a:lstStyle/>
              <a:p>
                <a:pPr>
                  <a:defRPr/>
                </a:pPr>
                <a:r>
                  <a:rPr lang="ja-JP" altLang="en-US"/>
                  <a:t>次元</a:t>
                </a:r>
              </a:p>
            </c:rich>
          </c:tx>
          <c:overlay val="0"/>
        </c:title>
        <c:majorTickMark val="out"/>
        <c:minorTickMark val="none"/>
        <c:tickLblPos val="nextTo"/>
        <c:crossAx val="779982208"/>
        <c:crosses val="autoZero"/>
        <c:auto val="1"/>
        <c:lblAlgn val="ctr"/>
        <c:lblOffset val="100"/>
        <c:noMultiLvlLbl val="0"/>
      </c:catAx>
      <c:valAx>
        <c:axId val="779982208"/>
        <c:scaling>
          <c:orientation val="minMax"/>
        </c:scaling>
        <c:delete val="0"/>
        <c:axPos val="l"/>
        <c:majorGridlines>
          <c:spPr>
            <a:ln w="3175">
              <a:solidFill>
                <a:srgbClr val="808080"/>
              </a:solidFill>
              <a:prstDash val="solid"/>
            </a:ln>
          </c:spPr>
        </c:majorGridlines>
        <c:title>
          <c:tx>
            <c:rich>
              <a:bodyPr/>
              <a:lstStyle/>
              <a:p>
                <a:pPr>
                  <a:defRPr/>
                </a:pPr>
                <a:r>
                  <a:rPr lang="ja-JP" altLang="en-US"/>
                  <a:t>固有値</a:t>
                </a:r>
              </a:p>
            </c:rich>
          </c:tx>
          <c:overlay val="0"/>
        </c:title>
        <c:numFmt formatCode="General" sourceLinked="0"/>
        <c:majorTickMark val="out"/>
        <c:minorTickMark val="none"/>
        <c:tickLblPos val="nextTo"/>
        <c:crossAx val="779985472"/>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次元</a:t>
            </a:r>
            <a:r>
              <a:rPr lang="en-US" altLang="ja-JP" sz="1200"/>
              <a:t>1 × </a:t>
            </a:r>
            <a:r>
              <a:rPr lang="ja-JP" altLang="en-US" sz="1200"/>
              <a:t>次元</a:t>
            </a:r>
            <a:r>
              <a:rPr lang="en-US" altLang="ja-JP" sz="1200"/>
              <a:t>2</a:t>
            </a:r>
            <a:endParaRPr lang="ja-JP" altLang="en-US" sz="1200"/>
          </a:p>
        </c:rich>
      </c:tx>
      <c:overlay val="0"/>
    </c:title>
    <c:autoTitleDeleted val="0"/>
    <c:plotArea>
      <c:layout/>
      <c:scatterChart>
        <c:scatterStyle val="lineMarker"/>
        <c:varyColors val="0"/>
        <c:ser>
          <c:idx val="0"/>
          <c:order val="0"/>
          <c:tx>
            <c:strRef>
              <c:f>多次元尺度法2!$C$180</c:f>
              <c:strCache>
                <c:ptCount val="1"/>
                <c:pt idx="0">
                  <c:v>次元2</c:v>
                </c:pt>
              </c:strCache>
            </c:strRef>
          </c:tx>
          <c:spPr>
            <a:ln w="28575">
              <a:noFill/>
            </a:ln>
          </c:spPr>
          <c:dLbls>
            <c:dLbl>
              <c:idx val="0"/>
              <c:tx>
                <c:rich>
                  <a:bodyPr wrap="square" lIns="38100" tIns="19050" rIns="38100" bIns="19050" anchor="ctr">
                    <a:spAutoFit/>
                  </a:bodyPr>
                  <a:lstStyle/>
                  <a:p>
                    <a:pPr>
                      <a:defRPr altLang="en-US" sz="900"/>
                    </a:pPr>
                    <a:r>
                      <a:rPr lang="ja-JP" altLang="en-US"/>
                      <a:t>お茶漬</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5AE-4709-A716-CD37406042A3}"/>
                </c:ext>
              </c:extLst>
            </c:dLbl>
            <c:dLbl>
              <c:idx val="1"/>
              <c:tx>
                <c:rich>
                  <a:bodyPr wrap="square" lIns="38100" tIns="19050" rIns="38100" bIns="19050" anchor="ctr">
                    <a:spAutoFit/>
                  </a:bodyPr>
                  <a:lstStyle/>
                  <a:p>
                    <a:pPr>
                      <a:defRPr altLang="en-US" sz="900"/>
                    </a:pPr>
                    <a:r>
                      <a:rPr lang="ja-JP" altLang="en-US"/>
                      <a:t>巻寿司</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5AE-4709-A716-CD37406042A3}"/>
                </c:ext>
              </c:extLst>
            </c:dLbl>
            <c:dLbl>
              <c:idx val="2"/>
              <c:tx>
                <c:rich>
                  <a:bodyPr wrap="square" lIns="38100" tIns="19050" rIns="38100" bIns="19050" anchor="ctr">
                    <a:spAutoFit/>
                  </a:bodyPr>
                  <a:lstStyle/>
                  <a:p>
                    <a:pPr>
                      <a:defRPr altLang="en-US" sz="900"/>
                    </a:pPr>
                    <a:r>
                      <a:rPr lang="ja-JP" altLang="en-US"/>
                      <a:t>カレーライス</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AE-4709-A716-CD37406042A3}"/>
                </c:ext>
              </c:extLst>
            </c:dLbl>
            <c:dLbl>
              <c:idx val="3"/>
              <c:tx>
                <c:rich>
                  <a:bodyPr wrap="square" lIns="38100" tIns="19050" rIns="38100" bIns="19050" anchor="ctr">
                    <a:spAutoFit/>
                  </a:bodyPr>
                  <a:lstStyle/>
                  <a:p>
                    <a:pPr>
                      <a:defRPr altLang="en-US" sz="900"/>
                    </a:pPr>
                    <a:r>
                      <a:rPr lang="ja-JP" altLang="en-US"/>
                      <a:t>スパゲッティ</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AE-4709-A716-CD37406042A3}"/>
                </c:ext>
              </c:extLst>
            </c:dLbl>
            <c:dLbl>
              <c:idx val="4"/>
              <c:tx>
                <c:rich>
                  <a:bodyPr wrap="square" lIns="38100" tIns="19050" rIns="38100" bIns="19050" anchor="ctr">
                    <a:spAutoFit/>
                  </a:bodyPr>
                  <a:lstStyle/>
                  <a:p>
                    <a:pPr>
                      <a:defRPr altLang="en-US" sz="900"/>
                    </a:pPr>
                    <a:r>
                      <a:rPr lang="ja-JP" altLang="en-US"/>
                      <a:t>酢豚</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AE-4709-A716-CD37406042A3}"/>
                </c:ext>
              </c:extLst>
            </c:dLbl>
            <c:dLbl>
              <c:idx val="5"/>
              <c:tx>
                <c:rich>
                  <a:bodyPr wrap="square" lIns="38100" tIns="19050" rIns="38100" bIns="19050" anchor="ctr">
                    <a:spAutoFit/>
                  </a:bodyPr>
                  <a:lstStyle/>
                  <a:p>
                    <a:pPr>
                      <a:defRPr altLang="en-US" sz="900"/>
                    </a:pPr>
                    <a:r>
                      <a:rPr lang="ja-JP" altLang="en-US"/>
                      <a:t>八宝菜</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AE-4709-A716-CD37406042A3}"/>
                </c:ext>
              </c:extLst>
            </c:dLbl>
            <c:dLbl>
              <c:idx val="6"/>
              <c:tx>
                <c:rich>
                  <a:bodyPr wrap="square" lIns="38100" tIns="19050" rIns="38100" bIns="19050" anchor="ctr">
                    <a:spAutoFit/>
                  </a:bodyPr>
                  <a:lstStyle/>
                  <a:p>
                    <a:pPr>
                      <a:defRPr altLang="en-US" sz="900"/>
                    </a:pPr>
                    <a:r>
                      <a:rPr lang="ja-JP" altLang="en-US"/>
                      <a:t>ブドウ酒</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5AE-4709-A716-CD37406042A3}"/>
                </c:ext>
              </c:extLst>
            </c:dLbl>
            <c:dLbl>
              <c:idx val="7"/>
              <c:tx>
                <c:rich>
                  <a:bodyPr wrap="square" lIns="38100" tIns="19050" rIns="38100" bIns="19050" anchor="ctr">
                    <a:spAutoFit/>
                  </a:bodyPr>
                  <a:lstStyle/>
                  <a:p>
                    <a:pPr>
                      <a:defRPr altLang="en-US" sz="900"/>
                    </a:pPr>
                    <a:r>
                      <a:rPr lang="ja-JP" altLang="en-US"/>
                      <a:t>清酒</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5AE-4709-A716-CD37406042A3}"/>
                </c:ext>
              </c:extLst>
            </c:dLbl>
            <c:dLbl>
              <c:idx val="8"/>
              <c:tx>
                <c:rich>
                  <a:bodyPr wrap="square" lIns="38100" tIns="19050" rIns="38100" bIns="19050" anchor="ctr">
                    <a:spAutoFit/>
                  </a:bodyPr>
                  <a:lstStyle/>
                  <a:p>
                    <a:pPr>
                      <a:defRPr altLang="en-US" sz="900"/>
                    </a:pPr>
                    <a:r>
                      <a:rPr lang="ja-JP" altLang="en-US"/>
                      <a:t>ビール</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5AE-4709-A716-CD37406042A3}"/>
                </c:ext>
              </c:extLst>
            </c:dLbl>
            <c:dLbl>
              <c:idx val="9"/>
              <c:tx>
                <c:rich>
                  <a:bodyPr wrap="square" lIns="38100" tIns="19050" rIns="38100" bIns="19050" anchor="ctr">
                    <a:spAutoFit/>
                  </a:bodyPr>
                  <a:lstStyle/>
                  <a:p>
                    <a:pPr>
                      <a:defRPr altLang="en-US" sz="900"/>
                    </a:pPr>
                    <a:r>
                      <a:rPr lang="ja-JP" altLang="en-US"/>
                      <a:t>ウィスキー</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5AE-4709-A716-CD37406042A3}"/>
                </c:ext>
              </c:extLst>
            </c:dLbl>
            <c:dLbl>
              <c:idx val="10"/>
              <c:tx>
                <c:rich>
                  <a:bodyPr wrap="square" lIns="38100" tIns="19050" rIns="38100" bIns="19050" anchor="ctr">
                    <a:spAutoFit/>
                  </a:bodyPr>
                  <a:lstStyle/>
                  <a:p>
                    <a:pPr>
                      <a:defRPr altLang="en-US" sz="900"/>
                    </a:pPr>
                    <a:r>
                      <a:rPr lang="ja-JP" altLang="en-US"/>
                      <a:t>カルピス</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5AE-4709-A716-CD37406042A3}"/>
                </c:ext>
              </c:extLst>
            </c:dLbl>
            <c:dLbl>
              <c:idx val="11"/>
              <c:tx>
                <c:rich>
                  <a:bodyPr wrap="square" lIns="38100" tIns="19050" rIns="38100" bIns="19050" anchor="ctr">
                    <a:spAutoFit/>
                  </a:bodyPr>
                  <a:lstStyle/>
                  <a:p>
                    <a:pPr>
                      <a:defRPr altLang="en-US" sz="900"/>
                    </a:pPr>
                    <a:r>
                      <a:rPr lang="ja-JP" altLang="en-US"/>
                      <a:t>コーラ</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5AE-4709-A716-CD37406042A3}"/>
                </c:ext>
              </c:extLst>
            </c:dLbl>
            <c:dLbl>
              <c:idx val="12"/>
              <c:tx>
                <c:rich>
                  <a:bodyPr wrap="square" lIns="38100" tIns="19050" rIns="38100" bIns="19050" anchor="ctr">
                    <a:spAutoFit/>
                  </a:bodyPr>
                  <a:lstStyle/>
                  <a:p>
                    <a:pPr>
                      <a:defRPr altLang="en-US" sz="900"/>
                    </a:pPr>
                    <a:r>
                      <a:rPr lang="ja-JP" altLang="en-US"/>
                      <a:t>ネクター</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5AE-4709-A716-CD37406042A3}"/>
                </c:ext>
              </c:extLst>
            </c:dLbl>
            <c:dLbl>
              <c:idx val="13"/>
              <c:tx>
                <c:rich>
                  <a:bodyPr wrap="square" lIns="38100" tIns="19050" rIns="38100" bIns="19050" anchor="ctr">
                    <a:spAutoFit/>
                  </a:bodyPr>
                  <a:lstStyle/>
                  <a:p>
                    <a:pPr>
                      <a:defRPr altLang="en-US" sz="900"/>
                    </a:pPr>
                    <a:r>
                      <a:rPr lang="ja-JP" altLang="en-US"/>
                      <a:t>栗まんじゅう</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5AE-4709-A716-CD37406042A3}"/>
                </c:ext>
              </c:extLst>
            </c:dLbl>
            <c:dLbl>
              <c:idx val="14"/>
              <c:tx>
                <c:rich>
                  <a:bodyPr wrap="square" lIns="38100" tIns="19050" rIns="38100" bIns="19050" anchor="ctr">
                    <a:spAutoFit/>
                  </a:bodyPr>
                  <a:lstStyle/>
                  <a:p>
                    <a:pPr>
                      <a:defRPr altLang="en-US" sz="900"/>
                    </a:pPr>
                    <a:r>
                      <a:rPr lang="ja-JP" altLang="en-US"/>
                      <a:t>ホットケーキ</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5AE-4709-A716-CD37406042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多次元尺度法2!$B$181:$B$195</c:f>
              <c:numCache>
                <c:formatCode>0.0000</c:formatCode>
                <c:ptCount val="15"/>
                <c:pt idx="0">
                  <c:v>3.1452947411421768</c:v>
                </c:pt>
                <c:pt idx="1">
                  <c:v>5.0271647329373677</c:v>
                </c:pt>
                <c:pt idx="2">
                  <c:v>1.9688465257046546</c:v>
                </c:pt>
                <c:pt idx="3">
                  <c:v>1.0269466290764646</c:v>
                </c:pt>
                <c:pt idx="4">
                  <c:v>-1.781445753765543</c:v>
                </c:pt>
                <c:pt idx="5">
                  <c:v>0.91361248032799658</c:v>
                </c:pt>
                <c:pt idx="6">
                  <c:v>-1.9807800056902358</c:v>
                </c:pt>
                <c:pt idx="7">
                  <c:v>-5.7130601231053797</c:v>
                </c:pt>
                <c:pt idx="8">
                  <c:v>-2.5056399596774384</c:v>
                </c:pt>
                <c:pt idx="9">
                  <c:v>-6.9597664053312194</c:v>
                </c:pt>
                <c:pt idx="10">
                  <c:v>4.3150263871233419</c:v>
                </c:pt>
                <c:pt idx="11">
                  <c:v>-0.86425194130766114</c:v>
                </c:pt>
                <c:pt idx="12">
                  <c:v>-0.22517998455821586</c:v>
                </c:pt>
                <c:pt idx="13">
                  <c:v>1.1870600490240772</c:v>
                </c:pt>
                <c:pt idx="14">
                  <c:v>2.4461726280996161</c:v>
                </c:pt>
              </c:numCache>
            </c:numRef>
          </c:xVal>
          <c:yVal>
            <c:numRef>
              <c:f>多次元尺度法2!$C$181:$C$195</c:f>
              <c:numCache>
                <c:formatCode>0.0000</c:formatCode>
                <c:ptCount val="15"/>
                <c:pt idx="0">
                  <c:v>0.23787675141660924</c:v>
                </c:pt>
                <c:pt idx="1">
                  <c:v>-2.7815562129010152E-2</c:v>
                </c:pt>
                <c:pt idx="2">
                  <c:v>-2.0239815526650395</c:v>
                </c:pt>
                <c:pt idx="3">
                  <c:v>-1.9619892317741803</c:v>
                </c:pt>
                <c:pt idx="4">
                  <c:v>2.3771966657364749</c:v>
                </c:pt>
                <c:pt idx="5">
                  <c:v>1.854418579216554</c:v>
                </c:pt>
                <c:pt idx="6">
                  <c:v>1.0667153789660326</c:v>
                </c:pt>
                <c:pt idx="7">
                  <c:v>2.2702824351013251</c:v>
                </c:pt>
                <c:pt idx="8">
                  <c:v>2.6684929812011076</c:v>
                </c:pt>
                <c:pt idx="9">
                  <c:v>1.226538744565485</c:v>
                </c:pt>
                <c:pt idx="10">
                  <c:v>-1.4372285184331293</c:v>
                </c:pt>
                <c:pt idx="11">
                  <c:v>-1.811454449173324</c:v>
                </c:pt>
                <c:pt idx="12">
                  <c:v>-2.4802203980703101</c:v>
                </c:pt>
                <c:pt idx="13">
                  <c:v>0.33801984855305384</c:v>
                </c:pt>
                <c:pt idx="14">
                  <c:v>-2.2968516725116461</c:v>
                </c:pt>
              </c:numCache>
            </c:numRef>
          </c:yVal>
          <c:smooth val="0"/>
          <c:extLst>
            <c:ext xmlns:c16="http://schemas.microsoft.com/office/drawing/2014/chart" uri="{C3380CC4-5D6E-409C-BE32-E72D297353CC}">
              <c16:uniqueId val="{0000000F-95AE-4709-A716-CD37406042A3}"/>
            </c:ext>
          </c:extLst>
        </c:ser>
        <c:dLbls>
          <c:showLegendKey val="0"/>
          <c:showVal val="0"/>
          <c:showCatName val="0"/>
          <c:showSerName val="0"/>
          <c:showPercent val="0"/>
          <c:showBubbleSize val="0"/>
        </c:dLbls>
        <c:axId val="779990368"/>
        <c:axId val="779976224"/>
      </c:scatterChart>
      <c:valAx>
        <c:axId val="779990368"/>
        <c:scaling>
          <c:orientation val="minMax"/>
        </c:scaling>
        <c:delete val="0"/>
        <c:axPos val="b"/>
        <c:title>
          <c:tx>
            <c:rich>
              <a:bodyPr/>
              <a:lstStyle/>
              <a:p>
                <a:pPr>
                  <a:defRPr/>
                </a:pPr>
                <a:r>
                  <a:rPr lang="ja-JP" altLang="en-US"/>
                  <a:t>次元</a:t>
                </a:r>
                <a:r>
                  <a:rPr lang="en-US" altLang="ja-JP"/>
                  <a:t>1</a:t>
                </a:r>
                <a:endParaRPr lang="ja-JP" altLang="en-US"/>
              </a:p>
            </c:rich>
          </c:tx>
          <c:overlay val="0"/>
        </c:title>
        <c:numFmt formatCode="General" sourceLinked="0"/>
        <c:majorTickMark val="out"/>
        <c:minorTickMark val="none"/>
        <c:tickLblPos val="nextTo"/>
        <c:crossAx val="779976224"/>
        <c:crossesAt val="0"/>
        <c:crossBetween val="midCat"/>
      </c:valAx>
      <c:valAx>
        <c:axId val="779976224"/>
        <c:scaling>
          <c:orientation val="minMax"/>
        </c:scaling>
        <c:delete val="0"/>
        <c:axPos val="l"/>
        <c:title>
          <c:tx>
            <c:rich>
              <a:bodyPr/>
              <a:lstStyle/>
              <a:p>
                <a:pPr>
                  <a:defRPr/>
                </a:pPr>
                <a:r>
                  <a:rPr lang="ja-JP" altLang="en-US"/>
                  <a:t>次元</a:t>
                </a:r>
                <a:r>
                  <a:rPr lang="en-US" altLang="ja-JP"/>
                  <a:t>2</a:t>
                </a:r>
                <a:endParaRPr lang="ja-JP" altLang="en-US"/>
              </a:p>
            </c:rich>
          </c:tx>
          <c:overlay val="0"/>
        </c:title>
        <c:numFmt formatCode="General" sourceLinked="0"/>
        <c:majorTickMark val="out"/>
        <c:minorTickMark val="none"/>
        <c:tickLblPos val="nextTo"/>
        <c:crossAx val="779990368"/>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固有値スクリープロット</a:t>
            </a:r>
          </a:p>
        </c:rich>
      </c:tx>
      <c:overlay val="0"/>
    </c:title>
    <c:autoTitleDeleted val="0"/>
    <c:plotArea>
      <c:layout/>
      <c:lineChart>
        <c:grouping val="standard"/>
        <c:varyColors val="0"/>
        <c:ser>
          <c:idx val="0"/>
          <c:order val="0"/>
          <c:tx>
            <c:strRef>
              <c:f>'多次元尺度法（行列形式）2'!$B$38</c:f>
              <c:strCache>
                <c:ptCount val="1"/>
                <c:pt idx="0">
                  <c:v>固有値</c:v>
                </c:pt>
              </c:strCache>
            </c:strRef>
          </c:tx>
          <c:val>
            <c:numRef>
              <c:f>'多次元尺度法（行列形式）2'!$B$39:$B$43</c:f>
              <c:numCache>
                <c:formatCode>0.0000</c:formatCode>
                <c:ptCount val="5"/>
                <c:pt idx="0">
                  <c:v>3.8500272675133185</c:v>
                </c:pt>
                <c:pt idx="1">
                  <c:v>2.3994122836635983</c:v>
                </c:pt>
                <c:pt idx="2">
                  <c:v>1.1334043722988083E-2</c:v>
                </c:pt>
                <c:pt idx="3">
                  <c:v>1.603587100009471E-4</c:v>
                </c:pt>
                <c:pt idx="4">
                  <c:v>2.2283269856659668E-15</c:v>
                </c:pt>
              </c:numCache>
            </c:numRef>
          </c:val>
          <c:smooth val="0"/>
          <c:extLst>
            <c:ext xmlns:c16="http://schemas.microsoft.com/office/drawing/2014/chart" uri="{C3380CC4-5D6E-409C-BE32-E72D297353CC}">
              <c16:uniqueId val="{00000000-81E7-4F91-9FDC-57E03C20B1CC}"/>
            </c:ext>
          </c:extLst>
        </c:ser>
        <c:dLbls>
          <c:showLegendKey val="0"/>
          <c:showVal val="0"/>
          <c:showCatName val="0"/>
          <c:showSerName val="0"/>
          <c:showPercent val="0"/>
          <c:showBubbleSize val="0"/>
        </c:dLbls>
        <c:marker val="1"/>
        <c:smooth val="0"/>
        <c:axId val="779980576"/>
        <c:axId val="779987104"/>
      </c:lineChart>
      <c:catAx>
        <c:axId val="779980576"/>
        <c:scaling>
          <c:orientation val="minMax"/>
        </c:scaling>
        <c:delete val="0"/>
        <c:axPos val="b"/>
        <c:title>
          <c:tx>
            <c:rich>
              <a:bodyPr/>
              <a:lstStyle/>
              <a:p>
                <a:pPr>
                  <a:defRPr/>
                </a:pPr>
                <a:r>
                  <a:rPr lang="ja-JP" altLang="en-US"/>
                  <a:t>次元</a:t>
                </a:r>
              </a:p>
            </c:rich>
          </c:tx>
          <c:overlay val="0"/>
        </c:title>
        <c:majorTickMark val="out"/>
        <c:minorTickMark val="none"/>
        <c:tickLblPos val="nextTo"/>
        <c:crossAx val="779987104"/>
        <c:crosses val="autoZero"/>
        <c:auto val="1"/>
        <c:lblAlgn val="ctr"/>
        <c:lblOffset val="100"/>
        <c:noMultiLvlLbl val="0"/>
      </c:catAx>
      <c:valAx>
        <c:axId val="779987104"/>
        <c:scaling>
          <c:orientation val="minMax"/>
        </c:scaling>
        <c:delete val="0"/>
        <c:axPos val="l"/>
        <c:majorGridlines>
          <c:spPr>
            <a:ln w="3175">
              <a:solidFill>
                <a:srgbClr val="808080"/>
              </a:solidFill>
              <a:prstDash val="solid"/>
            </a:ln>
          </c:spPr>
        </c:majorGridlines>
        <c:title>
          <c:tx>
            <c:rich>
              <a:bodyPr/>
              <a:lstStyle/>
              <a:p>
                <a:pPr>
                  <a:defRPr/>
                </a:pPr>
                <a:r>
                  <a:rPr lang="ja-JP" altLang="en-US"/>
                  <a:t>固有値</a:t>
                </a:r>
              </a:p>
            </c:rich>
          </c:tx>
          <c:overlay val="0"/>
        </c:title>
        <c:numFmt formatCode="General" sourceLinked="0"/>
        <c:majorTickMark val="out"/>
        <c:minorTickMark val="none"/>
        <c:tickLblPos val="nextTo"/>
        <c:crossAx val="779980576"/>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次元</a:t>
            </a:r>
            <a:r>
              <a:rPr lang="en-US" altLang="ja-JP" sz="1200"/>
              <a:t>1 × </a:t>
            </a:r>
            <a:r>
              <a:rPr lang="ja-JP" altLang="en-US" sz="1200"/>
              <a:t>次元</a:t>
            </a:r>
            <a:r>
              <a:rPr lang="en-US" altLang="ja-JP" sz="1200"/>
              <a:t>2</a:t>
            </a:r>
            <a:endParaRPr lang="ja-JP" altLang="en-US" sz="1200"/>
          </a:p>
        </c:rich>
      </c:tx>
      <c:overlay val="0"/>
    </c:title>
    <c:autoTitleDeleted val="0"/>
    <c:plotArea>
      <c:layout/>
      <c:scatterChart>
        <c:scatterStyle val="lineMarker"/>
        <c:varyColors val="0"/>
        <c:ser>
          <c:idx val="0"/>
          <c:order val="0"/>
          <c:tx>
            <c:strRef>
              <c:f>'多次元尺度法（行列形式）2'!$C$102</c:f>
              <c:strCache>
                <c:ptCount val="1"/>
                <c:pt idx="0">
                  <c:v>次元2</c:v>
                </c:pt>
              </c:strCache>
            </c:strRef>
          </c:tx>
          <c:spPr>
            <a:ln w="28575">
              <a:noFill/>
            </a:ln>
          </c:spPr>
          <c:dLbls>
            <c:dLbl>
              <c:idx val="0"/>
              <c:tx>
                <c:rich>
                  <a:bodyPr wrap="square" lIns="38100" tIns="19050" rIns="38100" bIns="19050" anchor="ctr">
                    <a:spAutoFit/>
                  </a:bodyPr>
                  <a:lstStyle/>
                  <a:p>
                    <a:pPr>
                      <a:defRPr altLang="en-US" sz="900"/>
                    </a:pPr>
                    <a:r>
                      <a:rPr lang="ja-JP" altLang="en-US"/>
                      <a:t>福岡市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51-42F4-BBB8-F1244CABD32C}"/>
                </c:ext>
              </c:extLst>
            </c:dLbl>
            <c:dLbl>
              <c:idx val="1"/>
              <c:tx>
                <c:rich>
                  <a:bodyPr wrap="square" lIns="38100" tIns="19050" rIns="38100" bIns="19050" anchor="ctr">
                    <a:spAutoFit/>
                  </a:bodyPr>
                  <a:lstStyle/>
                  <a:p>
                    <a:pPr>
                      <a:defRPr altLang="en-US" sz="900"/>
                    </a:pPr>
                    <a:r>
                      <a:rPr lang="ja-JP" altLang="en-US"/>
                      <a:t>佐賀市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51-42F4-BBB8-F1244CABD32C}"/>
                </c:ext>
              </c:extLst>
            </c:dLbl>
            <c:dLbl>
              <c:idx val="2"/>
              <c:tx>
                <c:rich>
                  <a:bodyPr wrap="square" lIns="38100" tIns="19050" rIns="38100" bIns="19050" anchor="ctr">
                    <a:spAutoFit/>
                  </a:bodyPr>
                  <a:lstStyle/>
                  <a:p>
                    <a:pPr>
                      <a:defRPr altLang="en-US" sz="900"/>
                    </a:pPr>
                    <a:r>
                      <a:rPr lang="ja-JP" altLang="en-US"/>
                      <a:t>長崎市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B51-42F4-BBB8-F1244CABD32C}"/>
                </c:ext>
              </c:extLst>
            </c:dLbl>
            <c:dLbl>
              <c:idx val="3"/>
              <c:tx>
                <c:rich>
                  <a:bodyPr wrap="square" lIns="38100" tIns="19050" rIns="38100" bIns="19050" anchor="ctr">
                    <a:spAutoFit/>
                  </a:bodyPr>
                  <a:lstStyle/>
                  <a:p>
                    <a:pPr>
                      <a:defRPr altLang="en-US" sz="900"/>
                    </a:pPr>
                    <a:r>
                      <a:rPr lang="ja-JP" altLang="en-US"/>
                      <a:t>熊本市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B51-42F4-BBB8-F1244CABD32C}"/>
                </c:ext>
              </c:extLst>
            </c:dLbl>
            <c:dLbl>
              <c:idx val="4"/>
              <c:tx>
                <c:rich>
                  <a:bodyPr wrap="square" lIns="38100" tIns="19050" rIns="38100" bIns="19050" anchor="ctr">
                    <a:spAutoFit/>
                  </a:bodyPr>
                  <a:lstStyle/>
                  <a:p>
                    <a:pPr>
                      <a:defRPr altLang="en-US" sz="900"/>
                    </a:pPr>
                    <a:r>
                      <a:rPr lang="ja-JP" altLang="en-US"/>
                      <a:t>大分市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B51-42F4-BBB8-F1244CABD32C}"/>
                </c:ext>
              </c:extLst>
            </c:dLbl>
            <c:dLbl>
              <c:idx val="5"/>
              <c:tx>
                <c:rich>
                  <a:bodyPr wrap="square" lIns="38100" tIns="19050" rIns="38100" bIns="19050" anchor="ctr">
                    <a:spAutoFit/>
                  </a:bodyPr>
                  <a:lstStyle/>
                  <a:p>
                    <a:pPr>
                      <a:defRPr altLang="en-US" sz="900"/>
                    </a:pPr>
                    <a:r>
                      <a:rPr lang="ja-JP" altLang="en-US"/>
                      <a:t>宮崎市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51-42F4-BBB8-F1244CABD32C}"/>
                </c:ext>
              </c:extLst>
            </c:dLbl>
            <c:dLbl>
              <c:idx val="6"/>
              <c:tx>
                <c:rich>
                  <a:bodyPr wrap="square" lIns="38100" tIns="19050" rIns="38100" bIns="19050" anchor="ctr">
                    <a:spAutoFit/>
                  </a:bodyPr>
                  <a:lstStyle/>
                  <a:p>
                    <a:pPr>
                      <a:defRPr altLang="en-US" sz="900"/>
                    </a:pPr>
                    <a:r>
                      <a:rPr lang="ja-JP" altLang="en-US"/>
                      <a:t>鹿児島市</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B51-42F4-BBB8-F1244CABD3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'多次元尺度法（行列形式）2'!$B$103:$B$109</c:f>
              <c:numCache>
                <c:formatCode>0.0000</c:formatCode>
                <c:ptCount val="7"/>
                <c:pt idx="0">
                  <c:v>-0.25044502320192619</c:v>
                </c:pt>
                <c:pt idx="1">
                  <c:v>-0.31892567002926314</c:v>
                </c:pt>
                <c:pt idx="2">
                  <c:v>-0.94690817175697262</c:v>
                </c:pt>
                <c:pt idx="3">
                  <c:v>-5.1669727611305873E-2</c:v>
                </c:pt>
                <c:pt idx="4">
                  <c:v>0.88971263604679296</c:v>
                </c:pt>
                <c:pt idx="5">
                  <c:v>0.79971130088860243</c:v>
                </c:pt>
                <c:pt idx="6">
                  <c:v>-0.12147534433592722</c:v>
                </c:pt>
              </c:numCache>
            </c:numRef>
          </c:xVal>
          <c:yVal>
            <c:numRef>
              <c:f>'多次元尺度法（行列形式）2'!$C$103:$C$109</c:f>
              <c:numCache>
                <c:formatCode>0.0000</c:formatCode>
                <c:ptCount val="7"/>
                <c:pt idx="0">
                  <c:v>0.84476037693952744</c:v>
                </c:pt>
                <c:pt idx="1">
                  <c:v>0.65832410865051783</c:v>
                </c:pt>
                <c:pt idx="2">
                  <c:v>-6.2513189154163457E-2</c:v>
                </c:pt>
                <c:pt idx="3">
                  <c:v>-2.2926185380102333E-2</c:v>
                </c:pt>
                <c:pt idx="4">
                  <c:v>0.65157053880464566</c:v>
                </c:pt>
                <c:pt idx="5">
                  <c:v>-0.92736905367725753</c:v>
                </c:pt>
                <c:pt idx="6">
                  <c:v>-1.1418465961831668</c:v>
                </c:pt>
              </c:numCache>
            </c:numRef>
          </c:yVal>
          <c:smooth val="0"/>
          <c:extLst>
            <c:ext xmlns:c16="http://schemas.microsoft.com/office/drawing/2014/chart" uri="{C3380CC4-5D6E-409C-BE32-E72D297353CC}">
              <c16:uniqueId val="{00000007-5B51-42F4-BBB8-F1244CABD32C}"/>
            </c:ext>
          </c:extLst>
        </c:ser>
        <c:dLbls>
          <c:showLegendKey val="0"/>
          <c:showVal val="0"/>
          <c:showCatName val="0"/>
          <c:showSerName val="0"/>
          <c:showPercent val="0"/>
          <c:showBubbleSize val="0"/>
        </c:dLbls>
        <c:axId val="783328448"/>
        <c:axId val="783339328"/>
      </c:scatterChart>
      <c:valAx>
        <c:axId val="783328448"/>
        <c:scaling>
          <c:orientation val="minMax"/>
        </c:scaling>
        <c:delete val="0"/>
        <c:axPos val="b"/>
        <c:title>
          <c:tx>
            <c:rich>
              <a:bodyPr/>
              <a:lstStyle/>
              <a:p>
                <a:pPr>
                  <a:defRPr/>
                </a:pPr>
                <a:r>
                  <a:rPr lang="ja-JP" altLang="en-US"/>
                  <a:t>次元</a:t>
                </a:r>
                <a:r>
                  <a:rPr lang="en-US" altLang="ja-JP"/>
                  <a:t>1</a:t>
                </a:r>
                <a:endParaRPr lang="ja-JP" altLang="en-US"/>
              </a:p>
            </c:rich>
          </c:tx>
          <c:overlay val="0"/>
        </c:title>
        <c:numFmt formatCode="General" sourceLinked="0"/>
        <c:majorTickMark val="out"/>
        <c:minorTickMark val="none"/>
        <c:tickLblPos val="nextTo"/>
        <c:crossAx val="783339328"/>
        <c:crossesAt val="0"/>
        <c:crossBetween val="midCat"/>
      </c:valAx>
      <c:valAx>
        <c:axId val="783339328"/>
        <c:scaling>
          <c:orientation val="minMax"/>
        </c:scaling>
        <c:delete val="0"/>
        <c:axPos val="l"/>
        <c:title>
          <c:tx>
            <c:rich>
              <a:bodyPr/>
              <a:lstStyle/>
              <a:p>
                <a:pPr>
                  <a:defRPr/>
                </a:pPr>
                <a:r>
                  <a:rPr lang="ja-JP" altLang="en-US"/>
                  <a:t>次元</a:t>
                </a:r>
                <a:r>
                  <a:rPr lang="en-US" altLang="ja-JP"/>
                  <a:t>2</a:t>
                </a:r>
                <a:endParaRPr lang="ja-JP" altLang="en-US"/>
              </a:p>
            </c:rich>
          </c:tx>
          <c:overlay val="0"/>
        </c:title>
        <c:numFmt formatCode="General" sourceLinked="0"/>
        <c:majorTickMark val="out"/>
        <c:minorTickMark val="none"/>
        <c:tickLblPos val="nextTo"/>
        <c:crossAx val="783328448"/>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固有値スクリープロット</a:t>
            </a:r>
          </a:p>
        </c:rich>
      </c:tx>
      <c:overlay val="0"/>
    </c:title>
    <c:autoTitleDeleted val="0"/>
    <c:plotArea>
      <c:layout/>
      <c:lineChart>
        <c:grouping val="standard"/>
        <c:varyColors val="0"/>
        <c:ser>
          <c:idx val="0"/>
          <c:order val="0"/>
          <c:val>
            <c:numRef>
              <c:f>正準相関分析2!$B$49:$B$51</c:f>
              <c:numCache>
                <c:formatCode>0.0000</c:formatCode>
                <c:ptCount val="3"/>
                <c:pt idx="0">
                  <c:v>0.2489158363064409</c:v>
                </c:pt>
                <c:pt idx="1">
                  <c:v>2.4085456132646857E-2</c:v>
                </c:pt>
                <c:pt idx="2">
                  <c:v>5.0666313041520139E-4</c:v>
                </c:pt>
              </c:numCache>
            </c:numRef>
          </c:val>
          <c:smooth val="0"/>
          <c:extLst>
            <c:ext xmlns:c16="http://schemas.microsoft.com/office/drawing/2014/chart" uri="{C3380CC4-5D6E-409C-BE32-E72D297353CC}">
              <c16:uniqueId val="{00000000-5D68-4962-8B22-B1E13E92F4C1}"/>
            </c:ext>
          </c:extLst>
        </c:ser>
        <c:dLbls>
          <c:showLegendKey val="0"/>
          <c:showVal val="0"/>
          <c:showCatName val="0"/>
          <c:showSerName val="0"/>
          <c:showPercent val="0"/>
          <c:showBubbleSize val="0"/>
        </c:dLbls>
        <c:marker val="1"/>
        <c:smooth val="0"/>
        <c:axId val="783336064"/>
        <c:axId val="783334432"/>
      </c:lineChart>
      <c:catAx>
        <c:axId val="783336064"/>
        <c:scaling>
          <c:orientation val="minMax"/>
        </c:scaling>
        <c:delete val="0"/>
        <c:axPos val="b"/>
        <c:title>
          <c:tx>
            <c:rich>
              <a:bodyPr/>
              <a:lstStyle/>
              <a:p>
                <a:pPr>
                  <a:defRPr/>
                </a:pPr>
                <a:r>
                  <a:rPr lang="ja-JP" altLang="en-US"/>
                  <a:t>正準変量</a:t>
                </a:r>
              </a:p>
            </c:rich>
          </c:tx>
          <c:overlay val="0"/>
        </c:title>
        <c:majorTickMark val="out"/>
        <c:minorTickMark val="none"/>
        <c:tickLblPos val="nextTo"/>
        <c:crossAx val="783334432"/>
        <c:crosses val="autoZero"/>
        <c:auto val="1"/>
        <c:lblAlgn val="ctr"/>
        <c:lblOffset val="100"/>
        <c:noMultiLvlLbl val="0"/>
      </c:catAx>
      <c:valAx>
        <c:axId val="783334432"/>
        <c:scaling>
          <c:orientation val="minMax"/>
        </c:scaling>
        <c:delete val="0"/>
        <c:axPos val="l"/>
        <c:majorGridlines>
          <c:spPr>
            <a:ln w="3175">
              <a:solidFill>
                <a:srgbClr val="808080"/>
              </a:solidFill>
              <a:prstDash val="solid"/>
            </a:ln>
          </c:spPr>
        </c:majorGridlines>
        <c:title>
          <c:tx>
            <c:rich>
              <a:bodyPr/>
              <a:lstStyle/>
              <a:p>
                <a:pPr>
                  <a:defRPr/>
                </a:pPr>
                <a:r>
                  <a:rPr lang="ja-JP" altLang="en-US"/>
                  <a:t>固有値</a:t>
                </a:r>
              </a:p>
            </c:rich>
          </c:tx>
          <c:overlay val="0"/>
        </c:title>
        <c:numFmt formatCode="General" sourceLinked="0"/>
        <c:majorTickMark val="out"/>
        <c:minorTickMark val="none"/>
        <c:tickLblPos val="nextTo"/>
        <c:crossAx val="783336064"/>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レンジ</a:t>
            </a:r>
          </a:p>
        </c:rich>
      </c:tx>
      <c:overlay val="0"/>
      <c:spPr>
        <a:noFill/>
        <a:ln w="25400">
          <a:noFill/>
        </a:ln>
      </c:spPr>
    </c:title>
    <c:autoTitleDeleted val="0"/>
    <c:plotArea>
      <c:layout/>
      <c:barChart>
        <c:barDir val="bar"/>
        <c:grouping val="clustered"/>
        <c:varyColors val="0"/>
        <c:ser>
          <c:idx val="0"/>
          <c:order val="0"/>
          <c:tx>
            <c:strRef>
              <c:f>数量化Ⅰ類2!$B$55</c:f>
              <c:strCache>
                <c:ptCount val="1"/>
                <c:pt idx="0">
                  <c:v>値</c:v>
                </c:pt>
              </c:strCache>
            </c:strRef>
          </c:tx>
          <c:spPr>
            <a:solidFill>
              <a:srgbClr val="4F81BD"/>
            </a:solidFill>
            <a:ln w="25400">
              <a:noFill/>
            </a:ln>
          </c:spPr>
          <c:invertIfNegative val="0"/>
          <c:cat>
            <c:strRef>
              <c:f>数量化Ⅰ類2!$A$56:$A$57</c:f>
              <c:strCache>
                <c:ptCount val="2"/>
                <c:pt idx="0">
                  <c:v>年齢</c:v>
                </c:pt>
                <c:pt idx="1">
                  <c:v>性別</c:v>
                </c:pt>
              </c:strCache>
            </c:strRef>
          </c:cat>
          <c:val>
            <c:numRef>
              <c:f>数量化Ⅰ類2!$B$56:$B$57</c:f>
              <c:numCache>
                <c:formatCode>0.0000</c:formatCode>
                <c:ptCount val="2"/>
                <c:pt idx="0">
                  <c:v>15.615384615384619</c:v>
                </c:pt>
                <c:pt idx="1">
                  <c:v>1.6923076923076878</c:v>
                </c:pt>
              </c:numCache>
            </c:numRef>
          </c:val>
          <c:extLst>
            <c:ext xmlns:c16="http://schemas.microsoft.com/office/drawing/2014/chart" uri="{C3380CC4-5D6E-409C-BE32-E72D297353CC}">
              <c16:uniqueId val="{00000000-C9C9-45D6-B62F-52CAE19B049E}"/>
            </c:ext>
          </c:extLst>
        </c:ser>
        <c:dLbls>
          <c:showLegendKey val="0"/>
          <c:showVal val="0"/>
          <c:showCatName val="0"/>
          <c:showSerName val="0"/>
          <c:showPercent val="0"/>
          <c:showBubbleSize val="0"/>
        </c:dLbls>
        <c:gapWidth val="50"/>
        <c:axId val="783330624"/>
        <c:axId val="783342048"/>
      </c:barChart>
      <c:catAx>
        <c:axId val="783330624"/>
        <c:scaling>
          <c:orientation val="maxMin"/>
        </c:scaling>
        <c:delete val="0"/>
        <c:axPos val="l"/>
        <c:numFmt formatCode="General" sourceLinked="1"/>
        <c:majorTickMark val="out"/>
        <c:minorTickMark val="none"/>
        <c:tickLblPos val="nextTo"/>
        <c:crossAx val="783342048"/>
        <c:crosses val="autoZero"/>
        <c:auto val="1"/>
        <c:lblAlgn val="ctr"/>
        <c:lblOffset val="100"/>
        <c:noMultiLvlLbl val="0"/>
      </c:catAx>
      <c:valAx>
        <c:axId val="783342048"/>
        <c:scaling>
          <c:orientation val="minMax"/>
          <c:min val="0"/>
        </c:scaling>
        <c:delete val="0"/>
        <c:axPos val="t"/>
        <c:numFmt formatCode="General" sourceLinked="0"/>
        <c:majorTickMark val="out"/>
        <c:minorTickMark val="none"/>
        <c:tickLblPos val="nextTo"/>
        <c:crossAx val="783330624"/>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観測値×予測値</a:t>
            </a:r>
          </a:p>
        </c:rich>
      </c:tx>
      <c:overlay val="0"/>
      <c:spPr>
        <a:noFill/>
        <a:ln w="25400">
          <a:noFill/>
        </a:ln>
      </c:spPr>
    </c:title>
    <c:autoTitleDeleted val="0"/>
    <c:plotArea>
      <c:layout/>
      <c:scatterChart>
        <c:scatterStyle val="lineMarker"/>
        <c:varyColors val="0"/>
        <c:ser>
          <c:idx val="0"/>
          <c:order val="0"/>
          <c:tx>
            <c:strRef>
              <c:f>数量化Ⅰ類2!$C$91</c:f>
              <c:strCache>
                <c:ptCount val="1"/>
                <c:pt idx="0">
                  <c:v>予測値</c:v>
                </c:pt>
              </c:strCache>
            </c:strRef>
          </c:tx>
          <c:spPr>
            <a:ln w="28575">
              <a:noFill/>
            </a:ln>
          </c:spPr>
          <c:xVal>
            <c:numRef>
              <c:f>数量化Ⅰ類2!$B$92:$B$104</c:f>
              <c:numCache>
                <c:formatCode>General</c:formatCode>
                <c:ptCount val="13"/>
                <c:pt idx="0">
                  <c:v>2</c:v>
                </c:pt>
                <c:pt idx="1">
                  <c:v>6</c:v>
                </c:pt>
                <c:pt idx="2">
                  <c:v>8</c:v>
                </c:pt>
                <c:pt idx="3">
                  <c:v>10</c:v>
                </c:pt>
                <c:pt idx="4">
                  <c:v>15</c:v>
                </c:pt>
                <c:pt idx="5">
                  <c:v>18</c:v>
                </c:pt>
                <c:pt idx="6">
                  <c:v>24</c:v>
                </c:pt>
                <c:pt idx="7">
                  <c:v>40</c:v>
                </c:pt>
                <c:pt idx="8">
                  <c:v>14</c:v>
                </c:pt>
                <c:pt idx="9">
                  <c:v>12</c:v>
                </c:pt>
                <c:pt idx="10">
                  <c:v>18</c:v>
                </c:pt>
                <c:pt idx="11">
                  <c:v>10</c:v>
                </c:pt>
                <c:pt idx="12">
                  <c:v>12</c:v>
                </c:pt>
              </c:numCache>
            </c:numRef>
          </c:xVal>
          <c:yVal>
            <c:numRef>
              <c:f>数量化Ⅰ類2!$C$92:$C$104</c:f>
              <c:numCache>
                <c:formatCode>0.000</c:formatCode>
                <c:ptCount val="13"/>
                <c:pt idx="0">
                  <c:v>4.7692307692307683</c:v>
                </c:pt>
                <c:pt idx="1">
                  <c:v>4.7692307692307683</c:v>
                </c:pt>
                <c:pt idx="2">
                  <c:v>6.4615384615384563</c:v>
                </c:pt>
                <c:pt idx="3">
                  <c:v>22.076923076923073</c:v>
                </c:pt>
                <c:pt idx="4">
                  <c:v>22.076923076923073</c:v>
                </c:pt>
                <c:pt idx="5">
                  <c:v>20.384615384615387</c:v>
                </c:pt>
                <c:pt idx="6">
                  <c:v>20.384615384615387</c:v>
                </c:pt>
                <c:pt idx="7">
                  <c:v>22.076923076923073</c:v>
                </c:pt>
                <c:pt idx="8">
                  <c:v>15.23076923076923</c:v>
                </c:pt>
                <c:pt idx="9">
                  <c:v>13.538461538461542</c:v>
                </c:pt>
                <c:pt idx="10">
                  <c:v>15.23076923076923</c:v>
                </c:pt>
                <c:pt idx="11">
                  <c:v>11.846153846153843</c:v>
                </c:pt>
                <c:pt idx="12">
                  <c:v>10.153846153846155</c:v>
                </c:pt>
              </c:numCache>
            </c:numRef>
          </c:yVal>
          <c:smooth val="0"/>
          <c:extLst>
            <c:ext xmlns:c16="http://schemas.microsoft.com/office/drawing/2014/chart" uri="{C3380CC4-5D6E-409C-BE32-E72D297353CC}">
              <c16:uniqueId val="{00000000-E154-434B-912C-54D02799B31B}"/>
            </c:ext>
          </c:extLst>
        </c:ser>
        <c:dLbls>
          <c:showLegendKey val="0"/>
          <c:showVal val="0"/>
          <c:showCatName val="0"/>
          <c:showSerName val="0"/>
          <c:showPercent val="0"/>
          <c:showBubbleSize val="0"/>
        </c:dLbls>
        <c:axId val="783340960"/>
        <c:axId val="783330080"/>
      </c:scatterChart>
      <c:valAx>
        <c:axId val="783340960"/>
        <c:scaling>
          <c:orientation val="minMax"/>
        </c:scaling>
        <c:delete val="0"/>
        <c:axPos val="b"/>
        <c:title>
          <c:tx>
            <c:rich>
              <a:bodyPr/>
              <a:lstStyle/>
              <a:p>
                <a:pPr>
                  <a:defRPr/>
                </a:pPr>
                <a:r>
                  <a:rPr lang="ja-JP" altLang="en-US"/>
                  <a:t>観測値</a:t>
                </a:r>
              </a:p>
            </c:rich>
          </c:tx>
          <c:overlay val="0"/>
          <c:spPr>
            <a:noFill/>
            <a:ln w="25400">
              <a:noFill/>
            </a:ln>
          </c:spPr>
        </c:title>
        <c:numFmt formatCode="General" sourceLinked="0"/>
        <c:majorTickMark val="out"/>
        <c:minorTickMark val="none"/>
        <c:tickLblPos val="nextTo"/>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83330080"/>
        <c:crosses val="autoZero"/>
        <c:crossBetween val="midCat"/>
      </c:valAx>
      <c:valAx>
        <c:axId val="783330080"/>
        <c:scaling>
          <c:orientation val="minMax"/>
        </c:scaling>
        <c:delete val="0"/>
        <c:axPos val="l"/>
        <c:title>
          <c:tx>
            <c:rich>
              <a:bodyPr/>
              <a:lstStyle/>
              <a:p>
                <a:pPr>
                  <a:defRPr/>
                </a:pPr>
                <a:r>
                  <a:rPr lang="ja-JP" altLang="en-US"/>
                  <a:t>予測値</a:t>
                </a:r>
              </a:p>
            </c:rich>
          </c:tx>
          <c:overlay val="0"/>
          <c:spPr>
            <a:noFill/>
            <a:ln w="25400">
              <a:noFill/>
            </a:ln>
          </c:spPr>
        </c:title>
        <c:numFmt formatCode="General" sourceLinked="0"/>
        <c:majorTickMark val="out"/>
        <c:minorTickMark val="none"/>
        <c:tickLblPos val="nextTo"/>
        <c:crossAx val="783340960"/>
        <c:crosses val="autoZero"/>
        <c:crossBetween val="midCat"/>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残差プロット</a:t>
            </a:r>
          </a:p>
        </c:rich>
      </c:tx>
      <c:overlay val="0"/>
      <c:spPr>
        <a:noFill/>
        <a:ln w="25400">
          <a:noFill/>
        </a:ln>
      </c:spPr>
    </c:title>
    <c:autoTitleDeleted val="0"/>
    <c:plotArea>
      <c:layout/>
      <c:scatterChart>
        <c:scatterStyle val="lineMarker"/>
        <c:varyColors val="0"/>
        <c:ser>
          <c:idx val="0"/>
          <c:order val="0"/>
          <c:tx>
            <c:strRef>
              <c:f>数量化Ⅰ類2!$D$91</c:f>
              <c:strCache>
                <c:ptCount val="1"/>
                <c:pt idx="0">
                  <c:v>残　差</c:v>
                </c:pt>
              </c:strCache>
            </c:strRef>
          </c:tx>
          <c:spPr>
            <a:ln w="28575">
              <a:noFill/>
            </a:ln>
          </c:spPr>
          <c:yVal>
            <c:numRef>
              <c:f>数量化Ⅰ類2!$D$92:$D$104</c:f>
              <c:numCache>
                <c:formatCode>0.000</c:formatCode>
                <c:ptCount val="13"/>
                <c:pt idx="0">
                  <c:v>-2.7692307692307683</c:v>
                </c:pt>
                <c:pt idx="1">
                  <c:v>1.2307692307692317</c:v>
                </c:pt>
                <c:pt idx="2">
                  <c:v>1.5384615384615437</c:v>
                </c:pt>
                <c:pt idx="3">
                  <c:v>-12.076923076923073</c:v>
                </c:pt>
                <c:pt idx="4">
                  <c:v>-7.0769230769230731</c:v>
                </c:pt>
                <c:pt idx="5">
                  <c:v>-2.3846153846153868</c:v>
                </c:pt>
                <c:pt idx="6">
                  <c:v>3.6153846153846132</c:v>
                </c:pt>
                <c:pt idx="7">
                  <c:v>17.923076923076927</c:v>
                </c:pt>
                <c:pt idx="8">
                  <c:v>-1.2307692307692299</c:v>
                </c:pt>
                <c:pt idx="9">
                  <c:v>-1.5384615384615419</c:v>
                </c:pt>
                <c:pt idx="10">
                  <c:v>2.7692307692307701</c:v>
                </c:pt>
                <c:pt idx="11">
                  <c:v>-1.8461538461538431</c:v>
                </c:pt>
                <c:pt idx="12">
                  <c:v>1.8461538461538449</c:v>
                </c:pt>
              </c:numCache>
            </c:numRef>
          </c:yVal>
          <c:smooth val="0"/>
          <c:extLst>
            <c:ext xmlns:c16="http://schemas.microsoft.com/office/drawing/2014/chart" uri="{C3380CC4-5D6E-409C-BE32-E72D297353CC}">
              <c16:uniqueId val="{00000000-7CE3-4CD0-9344-501CFBA7E1BA}"/>
            </c:ext>
          </c:extLst>
        </c:ser>
        <c:dLbls>
          <c:showLegendKey val="0"/>
          <c:showVal val="0"/>
          <c:showCatName val="0"/>
          <c:showSerName val="0"/>
          <c:showPercent val="0"/>
          <c:showBubbleSize val="0"/>
        </c:dLbls>
        <c:axId val="783334976"/>
        <c:axId val="783332256"/>
      </c:scatterChart>
      <c:valAx>
        <c:axId val="78333497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83332256"/>
        <c:crosses val="autoZero"/>
        <c:crossBetween val="midCat"/>
      </c:valAx>
      <c:valAx>
        <c:axId val="783332256"/>
        <c:scaling>
          <c:orientation val="minMax"/>
        </c:scaling>
        <c:delete val="0"/>
        <c:axPos val="l"/>
        <c:majorGridlines>
          <c:spPr>
            <a:ln>
              <a:solidFill>
                <a:srgbClr val="808080"/>
              </a:solidFill>
              <a:prstDash val="solid"/>
            </a:ln>
          </c:spPr>
        </c:majorGridlines>
        <c:title>
          <c:tx>
            <c:rich>
              <a:bodyPr/>
              <a:lstStyle/>
              <a:p>
                <a:pPr>
                  <a:defRPr/>
                </a:pPr>
                <a:r>
                  <a:rPr lang="ja-JP" altLang="en-US"/>
                  <a:t>残差</a:t>
                </a:r>
              </a:p>
            </c:rich>
          </c:tx>
          <c:overlay val="0"/>
          <c:spPr>
            <a:noFill/>
            <a:ln w="25400">
              <a:noFill/>
            </a:ln>
          </c:spPr>
        </c:title>
        <c:numFmt formatCode="General" sourceLinked="0"/>
        <c:majorTickMark val="out"/>
        <c:minorTickMark val="none"/>
        <c:tickLblPos val="nextTo"/>
        <c:crossAx val="783334976"/>
        <c:crosses val="autoZero"/>
        <c:crossBetween val="midCat"/>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観測値</a:t>
            </a:r>
            <a:r>
              <a:rPr lang="en-US" altLang="ja-JP" sz="1200"/>
              <a:t>×</a:t>
            </a:r>
            <a:r>
              <a:rPr lang="ja-JP" altLang="en-US" sz="1200"/>
              <a:t>予測値</a:t>
            </a:r>
          </a:p>
        </c:rich>
      </c:tx>
      <c:overlay val="0"/>
    </c:title>
    <c:autoTitleDeleted val="0"/>
    <c:plotArea>
      <c:layout/>
      <c:scatterChart>
        <c:scatterStyle val="lineMarker"/>
        <c:varyColors val="0"/>
        <c:ser>
          <c:idx val="0"/>
          <c:order val="0"/>
          <c:tx>
            <c:strRef>
              <c:f>'重回帰分析（度数データ）2'!$C$125</c:f>
              <c:strCache>
                <c:ptCount val="1"/>
                <c:pt idx="0">
                  <c:v>予測値</c:v>
                </c:pt>
              </c:strCache>
            </c:strRef>
          </c:tx>
          <c:spPr>
            <a:ln w="28575">
              <a:noFill/>
            </a:ln>
          </c:spPr>
          <c:xVal>
            <c:numRef>
              <c:f>'重回帰分析（度数データ）2'!$B$126:$B$155</c:f>
              <c:numCache>
                <c:formatCode>0.000</c:formatCode>
                <c:ptCount val="30"/>
                <c:pt idx="0">
                  <c:v>120</c:v>
                </c:pt>
                <c:pt idx="1">
                  <c:v>130</c:v>
                </c:pt>
                <c:pt idx="2">
                  <c:v>95</c:v>
                </c:pt>
                <c:pt idx="3">
                  <c:v>141</c:v>
                </c:pt>
                <c:pt idx="4">
                  <c:v>128</c:v>
                </c:pt>
                <c:pt idx="5">
                  <c:v>118</c:v>
                </c:pt>
                <c:pt idx="6">
                  <c:v>108</c:v>
                </c:pt>
                <c:pt idx="7">
                  <c:v>87</c:v>
                </c:pt>
                <c:pt idx="8">
                  <c:v>120</c:v>
                </c:pt>
                <c:pt idx="9">
                  <c:v>110</c:v>
                </c:pt>
                <c:pt idx="10">
                  <c:v>110</c:v>
                </c:pt>
                <c:pt idx="11">
                  <c:v>100</c:v>
                </c:pt>
                <c:pt idx="12">
                  <c:v>100</c:v>
                </c:pt>
                <c:pt idx="13">
                  <c:v>127</c:v>
                </c:pt>
                <c:pt idx="14">
                  <c:v>127</c:v>
                </c:pt>
                <c:pt idx="15">
                  <c:v>112</c:v>
                </c:pt>
                <c:pt idx="16">
                  <c:v>112</c:v>
                </c:pt>
                <c:pt idx="17">
                  <c:v>130</c:v>
                </c:pt>
                <c:pt idx="18">
                  <c:v>130</c:v>
                </c:pt>
                <c:pt idx="19">
                  <c:v>130</c:v>
                </c:pt>
                <c:pt idx="20">
                  <c:v>99</c:v>
                </c:pt>
                <c:pt idx="21">
                  <c:v>99</c:v>
                </c:pt>
                <c:pt idx="22">
                  <c:v>99</c:v>
                </c:pt>
                <c:pt idx="23">
                  <c:v>102</c:v>
                </c:pt>
                <c:pt idx="24">
                  <c:v>102</c:v>
                </c:pt>
                <c:pt idx="25">
                  <c:v>102</c:v>
                </c:pt>
                <c:pt idx="26">
                  <c:v>130</c:v>
                </c:pt>
                <c:pt idx="27">
                  <c:v>110</c:v>
                </c:pt>
                <c:pt idx="28">
                  <c:v>120</c:v>
                </c:pt>
                <c:pt idx="29">
                  <c:v>128</c:v>
                </c:pt>
              </c:numCache>
            </c:numRef>
          </c:xVal>
          <c:yVal>
            <c:numRef>
              <c:f>'重回帰分析（度数データ）2'!$C$126:$C$155</c:f>
              <c:numCache>
                <c:formatCode>0.000</c:formatCode>
                <c:ptCount val="30"/>
                <c:pt idx="0">
                  <c:v>125.87493919872202</c:v>
                </c:pt>
                <c:pt idx="1">
                  <c:v>125.30096026454424</c:v>
                </c:pt>
                <c:pt idx="2">
                  <c:v>101.35352291001172</c:v>
                </c:pt>
                <c:pt idx="3">
                  <c:v>122.70332873829398</c:v>
                </c:pt>
                <c:pt idx="4">
                  <c:v>124.62376277078728</c:v>
                </c:pt>
                <c:pt idx="5">
                  <c:v>123.48103021832937</c:v>
                </c:pt>
                <c:pt idx="6">
                  <c:v>117.7646528827391</c:v>
                </c:pt>
                <c:pt idx="7">
                  <c:v>109.13053771036573</c:v>
                </c:pt>
                <c:pt idx="8">
                  <c:v>119.73272625042279</c:v>
                </c:pt>
                <c:pt idx="9">
                  <c:v>106.32395832236017</c:v>
                </c:pt>
                <c:pt idx="10">
                  <c:v>106.32395832236017</c:v>
                </c:pt>
                <c:pt idx="11">
                  <c:v>106.32395832236017</c:v>
                </c:pt>
                <c:pt idx="12">
                  <c:v>106.32395832236017</c:v>
                </c:pt>
                <c:pt idx="13">
                  <c:v>120.74319525980867</c:v>
                </c:pt>
                <c:pt idx="14">
                  <c:v>120.74319525980867</c:v>
                </c:pt>
                <c:pt idx="15">
                  <c:v>116.34945335493873</c:v>
                </c:pt>
                <c:pt idx="16">
                  <c:v>116.34945335493873</c:v>
                </c:pt>
                <c:pt idx="17">
                  <c:v>105.78696426087365</c:v>
                </c:pt>
                <c:pt idx="18">
                  <c:v>105.78696426087365</c:v>
                </c:pt>
                <c:pt idx="19">
                  <c:v>105.78696426087365</c:v>
                </c:pt>
                <c:pt idx="20">
                  <c:v>112.95824057025627</c:v>
                </c:pt>
                <c:pt idx="21">
                  <c:v>112.95824057025627</c:v>
                </c:pt>
                <c:pt idx="22">
                  <c:v>112.95824057025627</c:v>
                </c:pt>
                <c:pt idx="23">
                  <c:v>110.46905291948283</c:v>
                </c:pt>
                <c:pt idx="24">
                  <c:v>110.46905291948283</c:v>
                </c:pt>
                <c:pt idx="25">
                  <c:v>110.46905291948283</c:v>
                </c:pt>
                <c:pt idx="26">
                  <c:v>116.97107162430692</c:v>
                </c:pt>
                <c:pt idx="27">
                  <c:v>113.21482776720194</c:v>
                </c:pt>
                <c:pt idx="28">
                  <c:v>114.22529677658781</c:v>
                </c:pt>
                <c:pt idx="29">
                  <c:v>124.49943911691363</c:v>
                </c:pt>
              </c:numCache>
            </c:numRef>
          </c:yVal>
          <c:smooth val="0"/>
          <c:extLst>
            <c:ext xmlns:c16="http://schemas.microsoft.com/office/drawing/2014/chart" uri="{C3380CC4-5D6E-409C-BE32-E72D297353CC}">
              <c16:uniqueId val="{00000000-358A-4899-A45A-2E7C938708ED}"/>
            </c:ext>
          </c:extLst>
        </c:ser>
        <c:dLbls>
          <c:showLegendKey val="0"/>
          <c:showVal val="0"/>
          <c:showCatName val="0"/>
          <c:showSerName val="0"/>
          <c:showPercent val="0"/>
          <c:showBubbleSize val="0"/>
        </c:dLbls>
        <c:axId val="767312672"/>
        <c:axId val="767308320"/>
      </c:scatterChart>
      <c:valAx>
        <c:axId val="767312672"/>
        <c:scaling>
          <c:orientation val="minMax"/>
        </c:scaling>
        <c:delete val="0"/>
        <c:axPos val="b"/>
        <c:title>
          <c:tx>
            <c:rich>
              <a:bodyPr/>
              <a:lstStyle/>
              <a:p>
                <a:pPr>
                  <a:defRPr/>
                </a:pPr>
                <a:r>
                  <a:rPr lang="ja-JP" altLang="en-US"/>
                  <a:t>観測値</a:t>
                </a:r>
              </a:p>
            </c:rich>
          </c:tx>
          <c:overlay val="0"/>
        </c:title>
        <c:numFmt formatCode="General" sourceLinked="0"/>
        <c:majorTickMark val="out"/>
        <c:minorTickMark val="none"/>
        <c:tickLblPos val="nextTo"/>
        <c:crossAx val="767308320"/>
        <c:crosses val="autoZero"/>
        <c:crossBetween val="midCat"/>
      </c:valAx>
      <c:valAx>
        <c:axId val="767308320"/>
        <c:scaling>
          <c:orientation val="minMax"/>
        </c:scaling>
        <c:delete val="0"/>
        <c:axPos val="l"/>
        <c:title>
          <c:tx>
            <c:rich>
              <a:bodyPr/>
              <a:lstStyle/>
              <a:p>
                <a:pPr>
                  <a:defRPr/>
                </a:pPr>
                <a:r>
                  <a:rPr lang="ja-JP" altLang="en-US"/>
                  <a:t>予測値</a:t>
                </a:r>
              </a:p>
            </c:rich>
          </c:tx>
          <c:overlay val="0"/>
        </c:title>
        <c:numFmt formatCode="General" sourceLinked="0"/>
        <c:majorTickMark val="out"/>
        <c:minorTickMark val="none"/>
        <c:tickLblPos val="nextTo"/>
        <c:crossAx val="767312672"/>
        <c:crosses val="autoZero"/>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レンジ</a:t>
            </a:r>
          </a:p>
        </c:rich>
      </c:tx>
      <c:overlay val="0"/>
    </c:title>
    <c:autoTitleDeleted val="0"/>
    <c:plotArea>
      <c:layout/>
      <c:barChart>
        <c:barDir val="bar"/>
        <c:grouping val="clustered"/>
        <c:varyColors val="0"/>
        <c:ser>
          <c:idx val="0"/>
          <c:order val="0"/>
          <c:tx>
            <c:strRef>
              <c:f>'数量化Ⅱ類（2群）2'!$B$52</c:f>
              <c:strCache>
                <c:ptCount val="1"/>
                <c:pt idx="0">
                  <c:v>第1軸</c:v>
                </c:pt>
              </c:strCache>
            </c:strRef>
          </c:tx>
          <c:invertIfNegative val="0"/>
          <c:cat>
            <c:strRef>
              <c:f>'数量化Ⅱ類（2群）2'!$A$53:$A$55</c:f>
              <c:strCache>
                <c:ptCount val="3"/>
                <c:pt idx="0">
                  <c:v>年齢</c:v>
                </c:pt>
                <c:pt idx="1">
                  <c:v>性別</c:v>
                </c:pt>
                <c:pt idx="2">
                  <c:v>お酒</c:v>
                </c:pt>
              </c:strCache>
            </c:strRef>
          </c:cat>
          <c:val>
            <c:numRef>
              <c:f>'数量化Ⅱ類（2群）2'!$B$53:$B$55</c:f>
              <c:numCache>
                <c:formatCode>0.0000</c:formatCode>
                <c:ptCount val="3"/>
                <c:pt idx="0">
                  <c:v>1.8193771831423402</c:v>
                </c:pt>
                <c:pt idx="1">
                  <c:v>0.52973309489636478</c:v>
                </c:pt>
                <c:pt idx="2">
                  <c:v>1.4438403221735991</c:v>
                </c:pt>
              </c:numCache>
            </c:numRef>
          </c:val>
          <c:extLst>
            <c:ext xmlns:c16="http://schemas.microsoft.com/office/drawing/2014/chart" uri="{C3380CC4-5D6E-409C-BE32-E72D297353CC}">
              <c16:uniqueId val="{00000000-B56F-48BE-A3CC-CA936D492940}"/>
            </c:ext>
          </c:extLst>
        </c:ser>
        <c:dLbls>
          <c:showLegendKey val="0"/>
          <c:showVal val="0"/>
          <c:showCatName val="0"/>
          <c:showSerName val="0"/>
          <c:showPercent val="0"/>
          <c:showBubbleSize val="0"/>
        </c:dLbls>
        <c:gapWidth val="50"/>
        <c:axId val="783328992"/>
        <c:axId val="783335520"/>
      </c:barChart>
      <c:catAx>
        <c:axId val="783328992"/>
        <c:scaling>
          <c:orientation val="maxMin"/>
        </c:scaling>
        <c:delete val="0"/>
        <c:axPos val="l"/>
        <c:numFmt formatCode="General" sourceLinked="1"/>
        <c:majorTickMark val="out"/>
        <c:minorTickMark val="none"/>
        <c:tickLblPos val="nextTo"/>
        <c:crossAx val="783335520"/>
        <c:crosses val="autoZero"/>
        <c:auto val="1"/>
        <c:lblAlgn val="ctr"/>
        <c:lblOffset val="100"/>
        <c:noMultiLvlLbl val="0"/>
      </c:catAx>
      <c:valAx>
        <c:axId val="783335520"/>
        <c:scaling>
          <c:orientation val="minMax"/>
          <c:min val="0"/>
        </c:scaling>
        <c:delete val="0"/>
        <c:axPos val="t"/>
        <c:numFmt formatCode="General" sourceLinked="0"/>
        <c:majorTickMark val="out"/>
        <c:minorTickMark val="none"/>
        <c:tickLblPos val="nextTo"/>
        <c:crossAx val="783328992"/>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群別散布図</a:t>
            </a:r>
          </a:p>
        </c:rich>
      </c:tx>
      <c:overlay val="0"/>
    </c:title>
    <c:autoTitleDeleted val="0"/>
    <c:plotArea>
      <c:layout/>
      <c:scatterChart>
        <c:scatterStyle val="lineMarker"/>
        <c:varyColors val="0"/>
        <c:ser>
          <c:idx val="0"/>
          <c:order val="0"/>
          <c:tx>
            <c:strRef>
              <c:f>'数量化Ⅱ類（2群）2'!$H$103</c:f>
              <c:strCache>
                <c:ptCount val="1"/>
                <c:pt idx="0">
                  <c:v>喫煙者</c:v>
                </c:pt>
              </c:strCache>
            </c:strRef>
          </c:tx>
          <c:spPr>
            <a:ln w="28575">
              <a:noFill/>
            </a:ln>
          </c:spPr>
          <c:xVal>
            <c:numRef>
              <c:f>'数量化Ⅱ類（2群）2'!$G$104:$G$128</c:f>
              <c:numCache>
                <c:formatCode>0.000</c:formatCode>
                <c:ptCount val="25"/>
                <c:pt idx="0">
                  <c:v>-1.8868863888835272</c:v>
                </c:pt>
                <c:pt idx="1">
                  <c:v>-1.1140497067425108</c:v>
                </c:pt>
                <c:pt idx="2">
                  <c:v>-1.8868863888835272</c:v>
                </c:pt>
                <c:pt idx="3">
                  <c:v>8.6687028186436588E-2</c:v>
                </c:pt>
                <c:pt idx="4">
                  <c:v>-0.69583605820701677</c:v>
                </c:pt>
                <c:pt idx="5">
                  <c:v>-0.40920655055530353</c:v>
                </c:pt>
                <c:pt idx="6">
                  <c:v>0.50490067672193073</c:v>
                </c:pt>
                <c:pt idx="7">
                  <c:v>-0.91293102104658053</c:v>
                </c:pt>
                <c:pt idx="8">
                  <c:v>-0.38319792615021575</c:v>
                </c:pt>
                <c:pt idx="9">
                  <c:v>-0.91293102104658053</c:v>
                </c:pt>
                <c:pt idx="10">
                  <c:v>-0.62630151339486728</c:v>
                </c:pt>
                <c:pt idx="11">
                  <c:v>0.81753880877873175</c:v>
                </c:pt>
                <c:pt idx="12">
                  <c:v>0.81753880877873175</c:v>
                </c:pt>
                <c:pt idx="13">
                  <c:v>-0.52711021790073698</c:v>
                </c:pt>
                <c:pt idx="14">
                  <c:v>2.6228769956277986E-3</c:v>
                </c:pt>
                <c:pt idx="15">
                  <c:v>-0.2840066306560855</c:v>
                </c:pt>
                <c:pt idx="16">
                  <c:v>1.4464631991692269</c:v>
                </c:pt>
                <c:pt idx="17">
                  <c:v>0.91673010427286195</c:v>
                </c:pt>
                <c:pt idx="18">
                  <c:v>0.24572646424027933</c:v>
                </c:pt>
                <c:pt idx="19">
                  <c:v>-6.7509205741186962E-2</c:v>
                </c:pt>
                <c:pt idx="20">
                  <c:v>1.9060642113287769</c:v>
                </c:pt>
                <c:pt idx="21">
                  <c:v>0.17559438150346457</c:v>
                </c:pt>
                <c:pt idx="22">
                  <c:v>1.9060642113287769</c:v>
                </c:pt>
                <c:pt idx="23">
                  <c:v>0.70532747639982929</c:v>
                </c:pt>
                <c:pt idx="24">
                  <c:v>0.17559438150346457</c:v>
                </c:pt>
              </c:numCache>
            </c:numRef>
          </c:xVal>
          <c:yVal>
            <c:numRef>
              <c:f>'数量化Ⅱ類（2群）2'!$H$104:$H$128</c:f>
              <c:numCache>
                <c:formatCode>General</c:formatCode>
                <c:ptCount val="25"/>
                <c:pt idx="0">
                  <c:v>1</c:v>
                </c:pt>
                <c:pt idx="1">
                  <c:v>1</c:v>
                </c:pt>
                <c:pt idx="2">
                  <c:v>1</c:v>
                </c:pt>
                <c:pt idx="3">
                  <c:v>1</c:v>
                </c:pt>
                <c:pt idx="4">
                  <c:v>1</c:v>
                </c:pt>
                <c:pt idx="5">
                  <c:v>1</c:v>
                </c:pt>
                <c:pt idx="7">
                  <c:v>1</c:v>
                </c:pt>
                <c:pt idx="8">
                  <c:v>1</c:v>
                </c:pt>
                <c:pt idx="9">
                  <c:v>1</c:v>
                </c:pt>
                <c:pt idx="12">
                  <c:v>1</c:v>
                </c:pt>
                <c:pt idx="13">
                  <c:v>1</c:v>
                </c:pt>
                <c:pt idx="14">
                  <c:v>1</c:v>
                </c:pt>
                <c:pt idx="15">
                  <c:v>1</c:v>
                </c:pt>
                <c:pt idx="19">
                  <c:v>1</c:v>
                </c:pt>
                <c:pt idx="21">
                  <c:v>1</c:v>
                </c:pt>
              </c:numCache>
            </c:numRef>
          </c:yVal>
          <c:smooth val="0"/>
          <c:extLst>
            <c:ext xmlns:c16="http://schemas.microsoft.com/office/drawing/2014/chart" uri="{C3380CC4-5D6E-409C-BE32-E72D297353CC}">
              <c16:uniqueId val="{00000000-2BA6-45C4-9E3A-28973BDFD574}"/>
            </c:ext>
          </c:extLst>
        </c:ser>
        <c:ser>
          <c:idx val="1"/>
          <c:order val="1"/>
          <c:tx>
            <c:strRef>
              <c:f>'数量化Ⅱ類（2群）2'!$I$103</c:f>
              <c:strCache>
                <c:ptCount val="1"/>
                <c:pt idx="0">
                  <c:v>非喫煙者</c:v>
                </c:pt>
              </c:strCache>
            </c:strRef>
          </c:tx>
          <c:spPr>
            <a:ln w="28575">
              <a:noFill/>
            </a:ln>
          </c:spPr>
          <c:xVal>
            <c:numRef>
              <c:f>'数量化Ⅱ類（2群）2'!$G$104:$G$128</c:f>
              <c:numCache>
                <c:formatCode>0.000</c:formatCode>
                <c:ptCount val="25"/>
                <c:pt idx="0">
                  <c:v>-1.8868863888835272</c:v>
                </c:pt>
                <c:pt idx="1">
                  <c:v>-1.1140497067425108</c:v>
                </c:pt>
                <c:pt idx="2">
                  <c:v>-1.8868863888835272</c:v>
                </c:pt>
                <c:pt idx="3">
                  <c:v>8.6687028186436588E-2</c:v>
                </c:pt>
                <c:pt idx="4">
                  <c:v>-0.69583605820701677</c:v>
                </c:pt>
                <c:pt idx="5">
                  <c:v>-0.40920655055530353</c:v>
                </c:pt>
                <c:pt idx="6">
                  <c:v>0.50490067672193073</c:v>
                </c:pt>
                <c:pt idx="7">
                  <c:v>-0.91293102104658053</c:v>
                </c:pt>
                <c:pt idx="8">
                  <c:v>-0.38319792615021575</c:v>
                </c:pt>
                <c:pt idx="9">
                  <c:v>-0.91293102104658053</c:v>
                </c:pt>
                <c:pt idx="10">
                  <c:v>-0.62630151339486728</c:v>
                </c:pt>
                <c:pt idx="11">
                  <c:v>0.81753880877873175</c:v>
                </c:pt>
                <c:pt idx="12">
                  <c:v>0.81753880877873175</c:v>
                </c:pt>
                <c:pt idx="13">
                  <c:v>-0.52711021790073698</c:v>
                </c:pt>
                <c:pt idx="14">
                  <c:v>2.6228769956277986E-3</c:v>
                </c:pt>
                <c:pt idx="15">
                  <c:v>-0.2840066306560855</c:v>
                </c:pt>
                <c:pt idx="16">
                  <c:v>1.4464631991692269</c:v>
                </c:pt>
                <c:pt idx="17">
                  <c:v>0.91673010427286195</c:v>
                </c:pt>
                <c:pt idx="18">
                  <c:v>0.24572646424027933</c:v>
                </c:pt>
                <c:pt idx="19">
                  <c:v>-6.7509205741186962E-2</c:v>
                </c:pt>
                <c:pt idx="20">
                  <c:v>1.9060642113287769</c:v>
                </c:pt>
                <c:pt idx="21">
                  <c:v>0.17559438150346457</c:v>
                </c:pt>
                <c:pt idx="22">
                  <c:v>1.9060642113287769</c:v>
                </c:pt>
                <c:pt idx="23">
                  <c:v>0.70532747639982929</c:v>
                </c:pt>
                <c:pt idx="24">
                  <c:v>0.17559438150346457</c:v>
                </c:pt>
              </c:numCache>
            </c:numRef>
          </c:xVal>
          <c:yVal>
            <c:numRef>
              <c:f>'数量化Ⅱ類（2群）2'!$I$104:$I$128</c:f>
              <c:numCache>
                <c:formatCode>General</c:formatCode>
                <c:ptCount val="25"/>
                <c:pt idx="6">
                  <c:v>2</c:v>
                </c:pt>
                <c:pt idx="10">
                  <c:v>2</c:v>
                </c:pt>
                <c:pt idx="11">
                  <c:v>2</c:v>
                </c:pt>
                <c:pt idx="16">
                  <c:v>2</c:v>
                </c:pt>
                <c:pt idx="17">
                  <c:v>2</c:v>
                </c:pt>
                <c:pt idx="18">
                  <c:v>2</c:v>
                </c:pt>
                <c:pt idx="20">
                  <c:v>2</c:v>
                </c:pt>
                <c:pt idx="22">
                  <c:v>2</c:v>
                </c:pt>
                <c:pt idx="23">
                  <c:v>2</c:v>
                </c:pt>
                <c:pt idx="24">
                  <c:v>2</c:v>
                </c:pt>
              </c:numCache>
            </c:numRef>
          </c:yVal>
          <c:smooth val="0"/>
          <c:extLst>
            <c:ext xmlns:c16="http://schemas.microsoft.com/office/drawing/2014/chart" uri="{C3380CC4-5D6E-409C-BE32-E72D297353CC}">
              <c16:uniqueId val="{00000001-2BA6-45C4-9E3A-28973BDFD574}"/>
            </c:ext>
          </c:extLst>
        </c:ser>
        <c:dLbls>
          <c:showLegendKey val="0"/>
          <c:showVal val="0"/>
          <c:showCatName val="0"/>
          <c:showSerName val="0"/>
          <c:showPercent val="0"/>
          <c:showBubbleSize val="0"/>
        </c:dLbls>
        <c:axId val="783333344"/>
        <c:axId val="783333888"/>
      </c:scatterChart>
      <c:valAx>
        <c:axId val="783333344"/>
        <c:scaling>
          <c:orientation val="minMax"/>
        </c:scaling>
        <c:delete val="0"/>
        <c:axPos val="t"/>
        <c:title>
          <c:tx>
            <c:rich>
              <a:bodyPr/>
              <a:lstStyle/>
              <a:p>
                <a:pPr>
                  <a:defRPr/>
                </a:pPr>
                <a:r>
                  <a:rPr lang="ja-JP" altLang="en-US"/>
                  <a:t>第</a:t>
                </a:r>
                <a:r>
                  <a:rPr lang="en-US" altLang="ja-JP"/>
                  <a:t>1</a:t>
                </a:r>
                <a:r>
                  <a:rPr lang="ja-JP" altLang="en-US"/>
                  <a:t>軸</a:t>
                </a:r>
              </a:p>
            </c:rich>
          </c:tx>
          <c:overlay val="0"/>
        </c:title>
        <c:numFmt formatCode="General" sourceLinked="0"/>
        <c:majorTickMark val="out"/>
        <c:minorTickMark val="none"/>
        <c:tickLblPos val="nextTo"/>
        <c:crossAx val="783333888"/>
        <c:crosses val="autoZero"/>
        <c:crossBetween val="midCat"/>
      </c:valAx>
      <c:valAx>
        <c:axId val="783333888"/>
        <c:scaling>
          <c:orientation val="maxMin"/>
          <c:max val="2.5"/>
          <c:min val="0"/>
        </c:scaling>
        <c:delete val="0"/>
        <c:axPos val="l"/>
        <c:title>
          <c:tx>
            <c:rich>
              <a:bodyPr/>
              <a:lstStyle/>
              <a:p>
                <a:pPr>
                  <a:defRPr/>
                </a:pPr>
                <a:r>
                  <a:rPr lang="ja-JP" altLang="en-US"/>
                  <a:t>群</a:t>
                </a:r>
              </a:p>
            </c:rich>
          </c:tx>
          <c:overlay val="0"/>
        </c:title>
        <c:numFmt formatCode="General" sourceLinked="0"/>
        <c:majorTickMark val="out"/>
        <c:minorTickMark val="none"/>
        <c:tickLblPos val="nextTo"/>
        <c:crossAx val="783333344"/>
        <c:crosses val="autoZero"/>
        <c:crossBetween val="midCat"/>
        <c:majorUnit val="1"/>
      </c:valAx>
      <c:spPr>
        <a:noFill/>
      </c:spPr>
    </c:plotArea>
    <c:legend>
      <c:legendPos val="r"/>
      <c:overlay val="0"/>
    </c:legend>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レンジ</a:t>
            </a:r>
          </a:p>
        </c:rich>
      </c:tx>
      <c:overlay val="0"/>
    </c:title>
    <c:autoTitleDeleted val="0"/>
    <c:plotArea>
      <c:layout/>
      <c:barChart>
        <c:barDir val="bar"/>
        <c:grouping val="clustered"/>
        <c:varyColors val="0"/>
        <c:ser>
          <c:idx val="0"/>
          <c:order val="0"/>
          <c:tx>
            <c:strRef>
              <c:f>'数量化Ⅱ類（3群）2'!$A$51</c:f>
              <c:strCache>
                <c:ptCount val="1"/>
                <c:pt idx="0">
                  <c:v>肉類</c:v>
                </c:pt>
              </c:strCache>
            </c:strRef>
          </c:tx>
          <c:invertIfNegative val="0"/>
          <c:cat>
            <c:strRef>
              <c:f>'数量化Ⅱ類（3群）2'!$B$50:$C$50</c:f>
              <c:strCache>
                <c:ptCount val="2"/>
                <c:pt idx="0">
                  <c:v>第1軸</c:v>
                </c:pt>
                <c:pt idx="1">
                  <c:v>第2軸</c:v>
                </c:pt>
              </c:strCache>
            </c:strRef>
          </c:cat>
          <c:val>
            <c:numRef>
              <c:f>'数量化Ⅱ類（3群）2'!$B$51:$C$51</c:f>
              <c:numCache>
                <c:formatCode>0.0000</c:formatCode>
                <c:ptCount val="2"/>
                <c:pt idx="0">
                  <c:v>0.86648447562941189</c:v>
                </c:pt>
                <c:pt idx="1">
                  <c:v>1.8347761388210249</c:v>
                </c:pt>
              </c:numCache>
            </c:numRef>
          </c:val>
          <c:extLst>
            <c:ext xmlns:c16="http://schemas.microsoft.com/office/drawing/2014/chart" uri="{C3380CC4-5D6E-409C-BE32-E72D297353CC}">
              <c16:uniqueId val="{00000000-5202-408E-920A-E386E68AF696}"/>
            </c:ext>
          </c:extLst>
        </c:ser>
        <c:ser>
          <c:idx val="1"/>
          <c:order val="1"/>
          <c:tx>
            <c:strRef>
              <c:f>'数量化Ⅱ類（3群）2'!$A$52</c:f>
              <c:strCache>
                <c:ptCount val="1"/>
                <c:pt idx="0">
                  <c:v>ご飯</c:v>
                </c:pt>
              </c:strCache>
            </c:strRef>
          </c:tx>
          <c:invertIfNegative val="0"/>
          <c:cat>
            <c:strRef>
              <c:f>'数量化Ⅱ類（3群）2'!$B$50:$C$50</c:f>
              <c:strCache>
                <c:ptCount val="2"/>
                <c:pt idx="0">
                  <c:v>第1軸</c:v>
                </c:pt>
                <c:pt idx="1">
                  <c:v>第2軸</c:v>
                </c:pt>
              </c:strCache>
            </c:strRef>
          </c:cat>
          <c:val>
            <c:numRef>
              <c:f>'数量化Ⅱ類（3群）2'!$B$52:$C$52</c:f>
              <c:numCache>
                <c:formatCode>0.0000</c:formatCode>
                <c:ptCount val="2"/>
                <c:pt idx="0">
                  <c:v>0.98589647153225834</c:v>
                </c:pt>
                <c:pt idx="1">
                  <c:v>1.6914308770545583</c:v>
                </c:pt>
              </c:numCache>
            </c:numRef>
          </c:val>
          <c:extLst>
            <c:ext xmlns:c16="http://schemas.microsoft.com/office/drawing/2014/chart" uri="{C3380CC4-5D6E-409C-BE32-E72D297353CC}">
              <c16:uniqueId val="{00000001-5202-408E-920A-E386E68AF696}"/>
            </c:ext>
          </c:extLst>
        </c:ser>
        <c:ser>
          <c:idx val="2"/>
          <c:order val="2"/>
          <c:tx>
            <c:strRef>
              <c:f>'数量化Ⅱ類（3群）2'!$A$53</c:f>
              <c:strCache>
                <c:ptCount val="1"/>
                <c:pt idx="0">
                  <c:v>野菜</c:v>
                </c:pt>
              </c:strCache>
            </c:strRef>
          </c:tx>
          <c:invertIfNegative val="0"/>
          <c:cat>
            <c:strRef>
              <c:f>'数量化Ⅱ類（3群）2'!$B$50:$C$50</c:f>
              <c:strCache>
                <c:ptCount val="2"/>
                <c:pt idx="0">
                  <c:v>第1軸</c:v>
                </c:pt>
                <c:pt idx="1">
                  <c:v>第2軸</c:v>
                </c:pt>
              </c:strCache>
            </c:strRef>
          </c:cat>
          <c:val>
            <c:numRef>
              <c:f>'数量化Ⅱ類（3群）2'!$B$53:$C$53</c:f>
              <c:numCache>
                <c:formatCode>0.0000</c:formatCode>
                <c:ptCount val="2"/>
                <c:pt idx="0">
                  <c:v>1.8563182451384845</c:v>
                </c:pt>
                <c:pt idx="1">
                  <c:v>2.0349423477675392</c:v>
                </c:pt>
              </c:numCache>
            </c:numRef>
          </c:val>
          <c:extLst>
            <c:ext xmlns:c16="http://schemas.microsoft.com/office/drawing/2014/chart" uri="{C3380CC4-5D6E-409C-BE32-E72D297353CC}">
              <c16:uniqueId val="{00000002-5202-408E-920A-E386E68AF696}"/>
            </c:ext>
          </c:extLst>
        </c:ser>
        <c:dLbls>
          <c:showLegendKey val="0"/>
          <c:showVal val="0"/>
          <c:showCatName val="0"/>
          <c:showSerName val="0"/>
          <c:showPercent val="0"/>
          <c:showBubbleSize val="0"/>
        </c:dLbls>
        <c:gapWidth val="50"/>
        <c:axId val="777127248"/>
        <c:axId val="777122896"/>
      </c:barChart>
      <c:catAx>
        <c:axId val="777127248"/>
        <c:scaling>
          <c:orientation val="maxMin"/>
        </c:scaling>
        <c:delete val="0"/>
        <c:axPos val="l"/>
        <c:numFmt formatCode="General" sourceLinked="1"/>
        <c:majorTickMark val="out"/>
        <c:minorTickMark val="none"/>
        <c:tickLblPos val="nextTo"/>
        <c:crossAx val="777122896"/>
        <c:crosses val="autoZero"/>
        <c:auto val="1"/>
        <c:lblAlgn val="ctr"/>
        <c:lblOffset val="100"/>
        <c:noMultiLvlLbl val="0"/>
      </c:catAx>
      <c:valAx>
        <c:axId val="777122896"/>
        <c:scaling>
          <c:orientation val="minMax"/>
          <c:min val="0"/>
        </c:scaling>
        <c:delete val="0"/>
        <c:axPos val="t"/>
        <c:numFmt formatCode="General" sourceLinked="0"/>
        <c:majorTickMark val="out"/>
        <c:minorTickMark val="none"/>
        <c:tickLblPos val="nextTo"/>
        <c:crossAx val="777127248"/>
        <c:crosses val="autoZero"/>
        <c:crossBetween val="between"/>
      </c:valAx>
      <c:spPr>
        <a:noFill/>
      </c:spPr>
    </c:plotArea>
    <c:legend>
      <c:legendPos val="r"/>
      <c:overlay val="0"/>
    </c:legend>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群別散布図</a:t>
            </a:r>
          </a:p>
        </c:rich>
      </c:tx>
      <c:overlay val="0"/>
    </c:title>
    <c:autoTitleDeleted val="0"/>
    <c:plotArea>
      <c:layout/>
      <c:scatterChart>
        <c:scatterStyle val="lineMarker"/>
        <c:varyColors val="0"/>
        <c:ser>
          <c:idx val="0"/>
          <c:order val="0"/>
          <c:tx>
            <c:strRef>
              <c:f>'数量化Ⅱ類（3群）2'!$J$103</c:f>
              <c:strCache>
                <c:ptCount val="1"/>
                <c:pt idx="0">
                  <c:v>太め</c:v>
                </c:pt>
              </c:strCache>
            </c:strRef>
          </c:tx>
          <c:spPr>
            <a:ln w="28575">
              <a:noFill/>
            </a:ln>
          </c:spPr>
          <c:xVal>
            <c:numRef>
              <c:f>'数量化Ⅱ類（3群）2'!$I$104:$I$117</c:f>
              <c:numCache>
                <c:formatCode>0.000</c:formatCode>
                <c:ptCount val="14"/>
                <c:pt idx="0">
                  <c:v>0.966625782094228</c:v>
                </c:pt>
                <c:pt idx="1">
                  <c:v>0.966625782094228</c:v>
                </c:pt>
                <c:pt idx="2">
                  <c:v>1.4029912221159961</c:v>
                </c:pt>
                <c:pt idx="3">
                  <c:v>1.8941286883340012</c:v>
                </c:pt>
                <c:pt idx="4">
                  <c:v>-0.86140106517207649</c:v>
                </c:pt>
                <c:pt idx="5">
                  <c:v>-0.9480860283367416</c:v>
                </c:pt>
                <c:pt idx="6">
                  <c:v>6.7414273726634791E-2</c:v>
                </c:pt>
                <c:pt idx="7">
                  <c:v>0.44588448534510483</c:v>
                </c:pt>
                <c:pt idx="8">
                  <c:v>3.7810443195516741E-2</c:v>
                </c:pt>
                <c:pt idx="9">
                  <c:v>-0.54001198618715351</c:v>
                </c:pt>
                <c:pt idx="10">
                  <c:v>-1.4064964618165654</c:v>
                </c:pt>
                <c:pt idx="11">
                  <c:v>-0.79907020190277711</c:v>
                </c:pt>
                <c:pt idx="12">
                  <c:v>-0.79907020190277711</c:v>
                </c:pt>
                <c:pt idx="13">
                  <c:v>-0.42734473158761843</c:v>
                </c:pt>
              </c:numCache>
            </c:numRef>
          </c:xVal>
          <c:yVal>
            <c:numRef>
              <c:f>'数量化Ⅱ類（3群）2'!$J$104:$J$117</c:f>
              <c:numCache>
                <c:formatCode>0.000</c:formatCode>
                <c:ptCount val="14"/>
                <c:pt idx="0">
                  <c:v>-0.24092505153398797</c:v>
                </c:pt>
                <c:pt idx="1">
                  <c:v>-0.24092505153398797</c:v>
                </c:pt>
                <c:pt idx="2">
                  <c:v>-0.41179028047815613</c:v>
                </c:pt>
                <c:pt idx="3">
                  <c:v>-0.52385235571562228</c:v>
                </c:pt>
              </c:numCache>
            </c:numRef>
          </c:yVal>
          <c:smooth val="0"/>
          <c:extLst>
            <c:ext xmlns:c16="http://schemas.microsoft.com/office/drawing/2014/chart" uri="{C3380CC4-5D6E-409C-BE32-E72D297353CC}">
              <c16:uniqueId val="{00000000-A30A-4357-B34F-F6BECD8FB0FE}"/>
            </c:ext>
          </c:extLst>
        </c:ser>
        <c:ser>
          <c:idx val="1"/>
          <c:order val="1"/>
          <c:tx>
            <c:strRef>
              <c:f>'数量化Ⅱ類（3群）2'!$K$103</c:f>
              <c:strCache>
                <c:ptCount val="1"/>
                <c:pt idx="0">
                  <c:v>標準的</c:v>
                </c:pt>
              </c:strCache>
            </c:strRef>
          </c:tx>
          <c:spPr>
            <a:ln w="28575">
              <a:noFill/>
            </a:ln>
          </c:spPr>
          <c:xVal>
            <c:numRef>
              <c:f>'数量化Ⅱ類（3群）2'!$I$104:$I$117</c:f>
              <c:numCache>
                <c:formatCode>0.000</c:formatCode>
                <c:ptCount val="14"/>
                <c:pt idx="0">
                  <c:v>0.966625782094228</c:v>
                </c:pt>
                <c:pt idx="1">
                  <c:v>0.966625782094228</c:v>
                </c:pt>
                <c:pt idx="2">
                  <c:v>1.4029912221159961</c:v>
                </c:pt>
                <c:pt idx="3">
                  <c:v>1.8941286883340012</c:v>
                </c:pt>
                <c:pt idx="4">
                  <c:v>-0.86140106517207649</c:v>
                </c:pt>
                <c:pt idx="5">
                  <c:v>-0.9480860283367416</c:v>
                </c:pt>
                <c:pt idx="6">
                  <c:v>6.7414273726634791E-2</c:v>
                </c:pt>
                <c:pt idx="7">
                  <c:v>0.44588448534510483</c:v>
                </c:pt>
                <c:pt idx="8">
                  <c:v>3.7810443195516741E-2</c:v>
                </c:pt>
                <c:pt idx="9">
                  <c:v>-0.54001198618715351</c:v>
                </c:pt>
                <c:pt idx="10">
                  <c:v>-1.4064964618165654</c:v>
                </c:pt>
                <c:pt idx="11">
                  <c:v>-0.79907020190277711</c:v>
                </c:pt>
                <c:pt idx="12">
                  <c:v>-0.79907020190277711</c:v>
                </c:pt>
                <c:pt idx="13">
                  <c:v>-0.42734473158761843</c:v>
                </c:pt>
              </c:numCache>
            </c:numRef>
          </c:xVal>
          <c:yVal>
            <c:numRef>
              <c:f>'数量化Ⅱ類（3群）2'!$K$104:$K$117</c:f>
              <c:numCache>
                <c:formatCode>General</c:formatCode>
                <c:ptCount val="14"/>
                <c:pt idx="4" formatCode="0.000">
                  <c:v>2.1440641023858031</c:v>
                </c:pt>
                <c:pt idx="5" formatCode="0.000">
                  <c:v>0.45263322533124517</c:v>
                </c:pt>
                <c:pt idx="6" formatCode="0.000">
                  <c:v>0.39204905879989865</c:v>
                </c:pt>
                <c:pt idx="7" formatCode="0.000">
                  <c:v>0.99017795695549649</c:v>
                </c:pt>
                <c:pt idx="8" formatCode="0.000">
                  <c:v>1.511089992051917</c:v>
                </c:pt>
              </c:numCache>
            </c:numRef>
          </c:yVal>
          <c:smooth val="0"/>
          <c:extLst>
            <c:ext xmlns:c16="http://schemas.microsoft.com/office/drawing/2014/chart" uri="{C3380CC4-5D6E-409C-BE32-E72D297353CC}">
              <c16:uniqueId val="{00000001-A30A-4357-B34F-F6BECD8FB0FE}"/>
            </c:ext>
          </c:extLst>
        </c:ser>
        <c:ser>
          <c:idx val="2"/>
          <c:order val="2"/>
          <c:tx>
            <c:strRef>
              <c:f>'数量化Ⅱ類（3群）2'!$L$103</c:f>
              <c:strCache>
                <c:ptCount val="1"/>
                <c:pt idx="0">
                  <c:v>やせ</c:v>
                </c:pt>
              </c:strCache>
            </c:strRef>
          </c:tx>
          <c:spPr>
            <a:ln w="28575">
              <a:noFill/>
            </a:ln>
          </c:spPr>
          <c:xVal>
            <c:numRef>
              <c:f>'数量化Ⅱ類（3群）2'!$I$104:$I$117</c:f>
              <c:numCache>
                <c:formatCode>0.000</c:formatCode>
                <c:ptCount val="14"/>
                <c:pt idx="0">
                  <c:v>0.966625782094228</c:v>
                </c:pt>
                <c:pt idx="1">
                  <c:v>0.966625782094228</c:v>
                </c:pt>
                <c:pt idx="2">
                  <c:v>1.4029912221159961</c:v>
                </c:pt>
                <c:pt idx="3">
                  <c:v>1.8941286883340012</c:v>
                </c:pt>
                <c:pt idx="4">
                  <c:v>-0.86140106517207649</c:v>
                </c:pt>
                <c:pt idx="5">
                  <c:v>-0.9480860283367416</c:v>
                </c:pt>
                <c:pt idx="6">
                  <c:v>6.7414273726634791E-2</c:v>
                </c:pt>
                <c:pt idx="7">
                  <c:v>0.44588448534510483</c:v>
                </c:pt>
                <c:pt idx="8">
                  <c:v>3.7810443195516741E-2</c:v>
                </c:pt>
                <c:pt idx="9">
                  <c:v>-0.54001198618715351</c:v>
                </c:pt>
                <c:pt idx="10">
                  <c:v>-1.4064964618165654</c:v>
                </c:pt>
                <c:pt idx="11">
                  <c:v>-0.79907020190277711</c:v>
                </c:pt>
                <c:pt idx="12">
                  <c:v>-0.79907020190277711</c:v>
                </c:pt>
                <c:pt idx="13">
                  <c:v>-0.42734473158761843</c:v>
                </c:pt>
              </c:numCache>
            </c:numRef>
          </c:xVal>
          <c:yVal>
            <c:numRef>
              <c:f>'数量化Ⅱ類（3群）2'!$L$104:$L$117</c:f>
              <c:numCache>
                <c:formatCode>General</c:formatCode>
                <c:ptCount val="14"/>
                <c:pt idx="9" formatCode="0.000">
                  <c:v>-6.8278809765175197E-2</c:v>
                </c:pt>
                <c:pt idx="10" formatCode="0.000">
                  <c:v>-1.3821429134897796</c:v>
                </c:pt>
                <c:pt idx="11" formatCode="0.000">
                  <c:v>-0.92181504492470578</c:v>
                </c:pt>
                <c:pt idx="12" formatCode="0.000">
                  <c:v>-0.92181504492470578</c:v>
                </c:pt>
                <c:pt idx="13" formatCode="0.000">
                  <c:v>-0.77846978315823923</c:v>
                </c:pt>
              </c:numCache>
            </c:numRef>
          </c:yVal>
          <c:smooth val="0"/>
          <c:extLst>
            <c:ext xmlns:c16="http://schemas.microsoft.com/office/drawing/2014/chart" uri="{C3380CC4-5D6E-409C-BE32-E72D297353CC}">
              <c16:uniqueId val="{00000002-A30A-4357-B34F-F6BECD8FB0FE}"/>
            </c:ext>
          </c:extLst>
        </c:ser>
        <c:dLbls>
          <c:showLegendKey val="0"/>
          <c:showVal val="0"/>
          <c:showCatName val="0"/>
          <c:showSerName val="0"/>
          <c:showPercent val="0"/>
          <c:showBubbleSize val="0"/>
        </c:dLbls>
        <c:axId val="777128336"/>
        <c:axId val="777138672"/>
      </c:scatterChart>
      <c:valAx>
        <c:axId val="777128336"/>
        <c:scaling>
          <c:orientation val="minMax"/>
        </c:scaling>
        <c:delete val="0"/>
        <c:axPos val="b"/>
        <c:title>
          <c:tx>
            <c:rich>
              <a:bodyPr/>
              <a:lstStyle/>
              <a:p>
                <a:pPr>
                  <a:defRPr/>
                </a:pPr>
                <a:r>
                  <a:rPr lang="ja-JP" altLang="en-US"/>
                  <a:t>第</a:t>
                </a:r>
                <a:r>
                  <a:rPr lang="en-US" altLang="ja-JP"/>
                  <a:t>1</a:t>
                </a:r>
                <a:r>
                  <a:rPr lang="ja-JP" altLang="en-US"/>
                  <a:t>軸</a:t>
                </a:r>
              </a:p>
            </c:rich>
          </c:tx>
          <c:overlay val="0"/>
        </c:title>
        <c:numFmt formatCode="General" sourceLinked="0"/>
        <c:majorTickMark val="out"/>
        <c:minorTickMark val="none"/>
        <c:tickLblPos val="nextTo"/>
        <c:crossAx val="777138672"/>
        <c:crosses val="autoZero"/>
        <c:crossBetween val="midCat"/>
      </c:valAx>
      <c:valAx>
        <c:axId val="777138672"/>
        <c:scaling>
          <c:orientation val="minMax"/>
        </c:scaling>
        <c:delete val="0"/>
        <c:axPos val="l"/>
        <c:title>
          <c:tx>
            <c:rich>
              <a:bodyPr/>
              <a:lstStyle/>
              <a:p>
                <a:pPr>
                  <a:defRPr/>
                </a:pPr>
                <a:r>
                  <a:rPr lang="ja-JP" altLang="en-US"/>
                  <a:t>第</a:t>
                </a:r>
                <a:r>
                  <a:rPr lang="en-US" altLang="ja-JP"/>
                  <a:t>2</a:t>
                </a:r>
                <a:r>
                  <a:rPr lang="ja-JP" altLang="en-US"/>
                  <a:t>軸</a:t>
                </a:r>
              </a:p>
            </c:rich>
          </c:tx>
          <c:overlay val="0"/>
        </c:title>
        <c:numFmt formatCode="General" sourceLinked="0"/>
        <c:majorTickMark val="out"/>
        <c:minorTickMark val="none"/>
        <c:tickLblPos val="nextTo"/>
        <c:crossAx val="777128336"/>
        <c:crosses val="autoZero"/>
        <c:crossBetween val="midCat"/>
      </c:valAx>
      <c:spPr>
        <a:noFill/>
      </c:spPr>
    </c:plotArea>
    <c:legend>
      <c:legendPos val="r"/>
      <c:overlay val="0"/>
    </c:legend>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1</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数量化Ⅲ類2!$N$58</c:f>
              <c:strCache>
                <c:ptCount val="1"/>
                <c:pt idx="0">
                  <c:v>第1軸</c:v>
                </c:pt>
              </c:strCache>
            </c:strRef>
          </c:tx>
          <c:spPr>
            <a:solidFill>
              <a:srgbClr val="4F81BD"/>
            </a:solidFill>
            <a:ln w="25400">
              <a:noFill/>
            </a:ln>
          </c:spPr>
          <c:invertIfNegative val="0"/>
          <c:cat>
            <c:strRef>
              <c:f>数量化Ⅲ類2!$M$59:$M$69</c:f>
              <c:strCache>
                <c:ptCount val="11"/>
                <c:pt idx="0">
                  <c:v>レコード</c:v>
                </c:pt>
                <c:pt idx="1">
                  <c:v>読書</c:v>
                </c:pt>
                <c:pt idx="2">
                  <c:v>囲碁・将棋</c:v>
                </c:pt>
                <c:pt idx="3">
                  <c:v>テニス</c:v>
                </c:pt>
                <c:pt idx="4">
                  <c:v>テレビ</c:v>
                </c:pt>
                <c:pt idx="5">
                  <c:v>ゴルフ</c:v>
                </c:pt>
                <c:pt idx="6">
                  <c:v>パチンコ</c:v>
                </c:pt>
                <c:pt idx="7">
                  <c:v>ドライブ</c:v>
                </c:pt>
                <c:pt idx="8">
                  <c:v>園芸</c:v>
                </c:pt>
                <c:pt idx="9">
                  <c:v>カメラ</c:v>
                </c:pt>
                <c:pt idx="10">
                  <c:v>釣り</c:v>
                </c:pt>
              </c:strCache>
            </c:strRef>
          </c:cat>
          <c:val>
            <c:numRef>
              <c:f>数量化Ⅲ類2!$N$59:$N$69</c:f>
              <c:numCache>
                <c:formatCode>0.0000</c:formatCode>
                <c:ptCount val="11"/>
                <c:pt idx="0">
                  <c:v>1.6325393327227467</c:v>
                </c:pt>
                <c:pt idx="1">
                  <c:v>1.0084320775731899</c:v>
                </c:pt>
                <c:pt idx="2">
                  <c:v>0.7466965581048679</c:v>
                </c:pt>
                <c:pt idx="3">
                  <c:v>0.5644661329710432</c:v>
                </c:pt>
                <c:pt idx="4">
                  <c:v>0.38828919974888715</c:v>
                </c:pt>
                <c:pt idx="5">
                  <c:v>0.37263651307092138</c:v>
                </c:pt>
                <c:pt idx="6">
                  <c:v>-0.15271093053881099</c:v>
                </c:pt>
                <c:pt idx="7">
                  <c:v>-0.21763052470960936</c:v>
                </c:pt>
                <c:pt idx="8">
                  <c:v>-0.43768343267995141</c:v>
                </c:pt>
                <c:pt idx="9">
                  <c:v>-1.5614734895611777</c:v>
                </c:pt>
                <c:pt idx="10">
                  <c:v>-2.2798971574430515</c:v>
                </c:pt>
              </c:numCache>
            </c:numRef>
          </c:val>
          <c:extLst>
            <c:ext xmlns:c16="http://schemas.microsoft.com/office/drawing/2014/chart" uri="{C3380CC4-5D6E-409C-BE32-E72D297353CC}">
              <c16:uniqueId val="{00000000-C146-457F-AE3D-9AEA029F20BF}"/>
            </c:ext>
          </c:extLst>
        </c:ser>
        <c:dLbls>
          <c:showLegendKey val="0"/>
          <c:showVal val="0"/>
          <c:showCatName val="0"/>
          <c:showSerName val="0"/>
          <c:showPercent val="0"/>
          <c:showBubbleSize val="0"/>
        </c:dLbls>
        <c:gapWidth val="50"/>
        <c:axId val="777129968"/>
        <c:axId val="777132688"/>
      </c:barChart>
      <c:catAx>
        <c:axId val="777129968"/>
        <c:scaling>
          <c:orientation val="maxMin"/>
        </c:scaling>
        <c:delete val="0"/>
        <c:axPos val="l"/>
        <c:numFmt formatCode="General" sourceLinked="1"/>
        <c:majorTickMark val="out"/>
        <c:minorTickMark val="none"/>
        <c:tickLblPos val="low"/>
        <c:txPr>
          <a:bodyPr rot="0" vert="horz"/>
          <a:lstStyle/>
          <a:p>
            <a:pPr>
              <a:defRPr/>
            </a:pPr>
            <a:endParaRPr lang="ja-JP"/>
          </a:p>
        </c:txPr>
        <c:crossAx val="777132688"/>
        <c:crosses val="autoZero"/>
        <c:auto val="1"/>
        <c:lblAlgn val="ctr"/>
        <c:lblOffset val="100"/>
        <c:tickLblSkip val="1"/>
        <c:noMultiLvlLbl val="0"/>
      </c:catAx>
      <c:valAx>
        <c:axId val="777132688"/>
        <c:scaling>
          <c:orientation val="minMax"/>
        </c:scaling>
        <c:delete val="0"/>
        <c:axPos val="t"/>
        <c:numFmt formatCode="General" sourceLinked="0"/>
        <c:majorTickMark val="out"/>
        <c:minorTickMark val="none"/>
        <c:tickLblPos val="nextTo"/>
        <c:crossAx val="777129968"/>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2</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数量化Ⅲ類2!$P$58</c:f>
              <c:strCache>
                <c:ptCount val="1"/>
                <c:pt idx="0">
                  <c:v>第2軸</c:v>
                </c:pt>
              </c:strCache>
            </c:strRef>
          </c:tx>
          <c:spPr>
            <a:solidFill>
              <a:srgbClr val="4F81BD"/>
            </a:solidFill>
            <a:ln w="25400">
              <a:noFill/>
            </a:ln>
          </c:spPr>
          <c:invertIfNegative val="0"/>
          <c:cat>
            <c:strRef>
              <c:f>数量化Ⅲ類2!$O$59:$O$69</c:f>
              <c:strCache>
                <c:ptCount val="11"/>
                <c:pt idx="0">
                  <c:v>テニス</c:v>
                </c:pt>
                <c:pt idx="1">
                  <c:v>囲碁・将棋</c:v>
                </c:pt>
                <c:pt idx="2">
                  <c:v>ドライブ</c:v>
                </c:pt>
                <c:pt idx="3">
                  <c:v>パチンコ</c:v>
                </c:pt>
                <c:pt idx="4">
                  <c:v>ゴルフ</c:v>
                </c:pt>
                <c:pt idx="5">
                  <c:v>テレビ</c:v>
                </c:pt>
                <c:pt idx="6">
                  <c:v>釣り</c:v>
                </c:pt>
                <c:pt idx="7">
                  <c:v>カメラ</c:v>
                </c:pt>
                <c:pt idx="8">
                  <c:v>園芸</c:v>
                </c:pt>
                <c:pt idx="9">
                  <c:v>読書</c:v>
                </c:pt>
                <c:pt idx="10">
                  <c:v>レコード</c:v>
                </c:pt>
              </c:strCache>
            </c:strRef>
          </c:cat>
          <c:val>
            <c:numRef>
              <c:f>数量化Ⅲ類2!$P$59:$P$69</c:f>
              <c:numCache>
                <c:formatCode>0.0000</c:formatCode>
                <c:ptCount val="11"/>
                <c:pt idx="0">
                  <c:v>1.6351922801843943</c:v>
                </c:pt>
                <c:pt idx="1">
                  <c:v>0.77713364971202736</c:v>
                </c:pt>
                <c:pt idx="2">
                  <c:v>0.5425716833191967</c:v>
                </c:pt>
                <c:pt idx="3">
                  <c:v>0.51954844305576908</c:v>
                </c:pt>
                <c:pt idx="4">
                  <c:v>0.38045190403550416</c:v>
                </c:pt>
                <c:pt idx="5">
                  <c:v>0.34361958488463018</c:v>
                </c:pt>
                <c:pt idx="6">
                  <c:v>-0.11623012001114157</c:v>
                </c:pt>
                <c:pt idx="7">
                  <c:v>-1.335622091984888</c:v>
                </c:pt>
                <c:pt idx="8">
                  <c:v>-1.373581967968764</c:v>
                </c:pt>
                <c:pt idx="9">
                  <c:v>-1.7088088973007916</c:v>
                </c:pt>
                <c:pt idx="10">
                  <c:v>-1.8474268371530609</c:v>
                </c:pt>
              </c:numCache>
            </c:numRef>
          </c:val>
          <c:extLst>
            <c:ext xmlns:c16="http://schemas.microsoft.com/office/drawing/2014/chart" uri="{C3380CC4-5D6E-409C-BE32-E72D297353CC}">
              <c16:uniqueId val="{00000000-3E42-4E4D-90DB-9D1D77F7B90D}"/>
            </c:ext>
          </c:extLst>
        </c:ser>
        <c:dLbls>
          <c:showLegendKey val="0"/>
          <c:showVal val="0"/>
          <c:showCatName val="0"/>
          <c:showSerName val="0"/>
          <c:showPercent val="0"/>
          <c:showBubbleSize val="0"/>
        </c:dLbls>
        <c:gapWidth val="50"/>
        <c:axId val="777137584"/>
        <c:axId val="777135952"/>
      </c:barChart>
      <c:catAx>
        <c:axId val="777137584"/>
        <c:scaling>
          <c:orientation val="maxMin"/>
        </c:scaling>
        <c:delete val="0"/>
        <c:axPos val="l"/>
        <c:numFmt formatCode="General" sourceLinked="1"/>
        <c:majorTickMark val="out"/>
        <c:minorTickMark val="none"/>
        <c:tickLblPos val="low"/>
        <c:txPr>
          <a:bodyPr rot="0" vert="horz"/>
          <a:lstStyle/>
          <a:p>
            <a:pPr>
              <a:defRPr/>
            </a:pPr>
            <a:endParaRPr lang="ja-JP"/>
          </a:p>
        </c:txPr>
        <c:crossAx val="777135952"/>
        <c:crosses val="autoZero"/>
        <c:auto val="1"/>
        <c:lblAlgn val="ctr"/>
        <c:lblOffset val="100"/>
        <c:tickLblSkip val="1"/>
        <c:noMultiLvlLbl val="0"/>
      </c:catAx>
      <c:valAx>
        <c:axId val="777135952"/>
        <c:scaling>
          <c:orientation val="minMax"/>
        </c:scaling>
        <c:delete val="0"/>
        <c:axPos val="t"/>
        <c:numFmt formatCode="General" sourceLinked="0"/>
        <c:majorTickMark val="out"/>
        <c:minorTickMark val="none"/>
        <c:tickLblPos val="nextTo"/>
        <c:crossAx val="777137584"/>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3</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数量化Ⅲ類2!$R$58</c:f>
              <c:strCache>
                <c:ptCount val="1"/>
                <c:pt idx="0">
                  <c:v>第3軸</c:v>
                </c:pt>
              </c:strCache>
            </c:strRef>
          </c:tx>
          <c:spPr>
            <a:solidFill>
              <a:srgbClr val="4F81BD"/>
            </a:solidFill>
            <a:ln w="25400">
              <a:noFill/>
            </a:ln>
          </c:spPr>
          <c:invertIfNegative val="0"/>
          <c:cat>
            <c:strRef>
              <c:f>数量化Ⅲ類2!$Q$59:$Q$69</c:f>
              <c:strCache>
                <c:ptCount val="11"/>
                <c:pt idx="0">
                  <c:v>ゴルフ</c:v>
                </c:pt>
                <c:pt idx="1">
                  <c:v>レコード</c:v>
                </c:pt>
                <c:pt idx="2">
                  <c:v>テレビ</c:v>
                </c:pt>
                <c:pt idx="3">
                  <c:v>ドライブ</c:v>
                </c:pt>
                <c:pt idx="4">
                  <c:v>テニス</c:v>
                </c:pt>
                <c:pt idx="5">
                  <c:v>園芸</c:v>
                </c:pt>
                <c:pt idx="6">
                  <c:v>釣り</c:v>
                </c:pt>
                <c:pt idx="7">
                  <c:v>カメラ</c:v>
                </c:pt>
                <c:pt idx="8">
                  <c:v>パチンコ</c:v>
                </c:pt>
                <c:pt idx="9">
                  <c:v>読書</c:v>
                </c:pt>
                <c:pt idx="10">
                  <c:v>囲碁・将棋</c:v>
                </c:pt>
              </c:strCache>
            </c:strRef>
          </c:cat>
          <c:val>
            <c:numRef>
              <c:f>数量化Ⅲ類2!$R$59:$R$69</c:f>
              <c:numCache>
                <c:formatCode>0.0000</c:formatCode>
                <c:ptCount val="11"/>
                <c:pt idx="0">
                  <c:v>1.2494219679344476</c:v>
                </c:pt>
                <c:pt idx="1">
                  <c:v>0.78167022546103093</c:v>
                </c:pt>
                <c:pt idx="2">
                  <c:v>0.52704898196643246</c:v>
                </c:pt>
                <c:pt idx="3">
                  <c:v>0.47923933030590948</c:v>
                </c:pt>
                <c:pt idx="4">
                  <c:v>0.47386851977277339</c:v>
                </c:pt>
                <c:pt idx="5">
                  <c:v>0.15639219578535951</c:v>
                </c:pt>
                <c:pt idx="6">
                  <c:v>-0.11328638024768867</c:v>
                </c:pt>
                <c:pt idx="7">
                  <c:v>-0.22895570779012461</c:v>
                </c:pt>
                <c:pt idx="8">
                  <c:v>-0.5901025682666402</c:v>
                </c:pt>
                <c:pt idx="9">
                  <c:v>-1.3081622060466125</c:v>
                </c:pt>
                <c:pt idx="10">
                  <c:v>-2.9019016040086503</c:v>
                </c:pt>
              </c:numCache>
            </c:numRef>
          </c:val>
          <c:extLst>
            <c:ext xmlns:c16="http://schemas.microsoft.com/office/drawing/2014/chart" uri="{C3380CC4-5D6E-409C-BE32-E72D297353CC}">
              <c16:uniqueId val="{00000000-30B0-48D3-819A-8B7CFF1DA73C}"/>
            </c:ext>
          </c:extLst>
        </c:ser>
        <c:dLbls>
          <c:showLegendKey val="0"/>
          <c:showVal val="0"/>
          <c:showCatName val="0"/>
          <c:showSerName val="0"/>
          <c:showPercent val="0"/>
          <c:showBubbleSize val="0"/>
        </c:dLbls>
        <c:gapWidth val="50"/>
        <c:axId val="777128880"/>
        <c:axId val="777125072"/>
      </c:barChart>
      <c:catAx>
        <c:axId val="777128880"/>
        <c:scaling>
          <c:orientation val="maxMin"/>
        </c:scaling>
        <c:delete val="0"/>
        <c:axPos val="l"/>
        <c:numFmt formatCode="General" sourceLinked="1"/>
        <c:majorTickMark val="out"/>
        <c:minorTickMark val="none"/>
        <c:tickLblPos val="low"/>
        <c:txPr>
          <a:bodyPr rot="0" vert="horz"/>
          <a:lstStyle/>
          <a:p>
            <a:pPr>
              <a:defRPr/>
            </a:pPr>
            <a:endParaRPr lang="ja-JP"/>
          </a:p>
        </c:txPr>
        <c:crossAx val="777125072"/>
        <c:crosses val="autoZero"/>
        <c:auto val="1"/>
        <c:lblAlgn val="ctr"/>
        <c:lblOffset val="100"/>
        <c:tickLblSkip val="1"/>
        <c:noMultiLvlLbl val="0"/>
      </c:catAx>
      <c:valAx>
        <c:axId val="777125072"/>
        <c:scaling>
          <c:orientation val="minMax"/>
        </c:scaling>
        <c:delete val="0"/>
        <c:axPos val="t"/>
        <c:numFmt formatCode="General" sourceLinked="0"/>
        <c:majorTickMark val="out"/>
        <c:minorTickMark val="none"/>
        <c:tickLblPos val="nextTo"/>
        <c:crossAx val="777128880"/>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4</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数量化Ⅲ類2!$T$58</c:f>
              <c:strCache>
                <c:ptCount val="1"/>
                <c:pt idx="0">
                  <c:v>第4軸</c:v>
                </c:pt>
              </c:strCache>
            </c:strRef>
          </c:tx>
          <c:spPr>
            <a:solidFill>
              <a:srgbClr val="4F81BD"/>
            </a:solidFill>
            <a:ln w="25400">
              <a:noFill/>
            </a:ln>
          </c:spPr>
          <c:invertIfNegative val="0"/>
          <c:cat>
            <c:strRef>
              <c:f>数量化Ⅲ類2!$S$59:$S$69</c:f>
              <c:strCache>
                <c:ptCount val="11"/>
                <c:pt idx="0">
                  <c:v>レコード</c:v>
                </c:pt>
                <c:pt idx="1">
                  <c:v>釣り</c:v>
                </c:pt>
                <c:pt idx="2">
                  <c:v>ゴルフ</c:v>
                </c:pt>
                <c:pt idx="3">
                  <c:v>囲碁・将棋</c:v>
                </c:pt>
                <c:pt idx="4">
                  <c:v>テレビ</c:v>
                </c:pt>
                <c:pt idx="5">
                  <c:v>パチンコ</c:v>
                </c:pt>
                <c:pt idx="6">
                  <c:v>カメラ</c:v>
                </c:pt>
                <c:pt idx="7">
                  <c:v>テニス</c:v>
                </c:pt>
                <c:pt idx="8">
                  <c:v>読書</c:v>
                </c:pt>
                <c:pt idx="9">
                  <c:v>ドライブ</c:v>
                </c:pt>
                <c:pt idx="10">
                  <c:v>園芸</c:v>
                </c:pt>
              </c:strCache>
            </c:strRef>
          </c:cat>
          <c:val>
            <c:numRef>
              <c:f>数量化Ⅲ類2!$T$59:$T$69</c:f>
              <c:numCache>
                <c:formatCode>0.0000</c:formatCode>
                <c:ptCount val="11"/>
                <c:pt idx="0">
                  <c:v>1.4136362542819803</c:v>
                </c:pt>
                <c:pt idx="1">
                  <c:v>1.2846790669689485</c:v>
                </c:pt>
                <c:pt idx="2">
                  <c:v>0.68396518554159613</c:v>
                </c:pt>
                <c:pt idx="3">
                  <c:v>0.54419443387833577</c:v>
                </c:pt>
                <c:pt idx="4">
                  <c:v>0.51192695481381023</c:v>
                </c:pt>
                <c:pt idx="5">
                  <c:v>0.23356377826964089</c:v>
                </c:pt>
                <c:pt idx="6">
                  <c:v>-0.53344682736990146</c:v>
                </c:pt>
                <c:pt idx="7">
                  <c:v>-0.86486133931240616</c:v>
                </c:pt>
                <c:pt idx="8">
                  <c:v>-0.90466053176692851</c:v>
                </c:pt>
                <c:pt idx="9">
                  <c:v>-1.4313932130978793</c:v>
                </c:pt>
                <c:pt idx="10">
                  <c:v>-1.7344004319013691</c:v>
                </c:pt>
              </c:numCache>
            </c:numRef>
          </c:val>
          <c:extLst>
            <c:ext xmlns:c16="http://schemas.microsoft.com/office/drawing/2014/chart" uri="{C3380CC4-5D6E-409C-BE32-E72D297353CC}">
              <c16:uniqueId val="{00000000-F763-4167-9369-F7349FFCA6C2}"/>
            </c:ext>
          </c:extLst>
        </c:ser>
        <c:dLbls>
          <c:showLegendKey val="0"/>
          <c:showVal val="0"/>
          <c:showCatName val="0"/>
          <c:showSerName val="0"/>
          <c:showPercent val="0"/>
          <c:showBubbleSize val="0"/>
        </c:dLbls>
        <c:gapWidth val="50"/>
        <c:axId val="777140848"/>
        <c:axId val="777129424"/>
      </c:barChart>
      <c:catAx>
        <c:axId val="777140848"/>
        <c:scaling>
          <c:orientation val="maxMin"/>
        </c:scaling>
        <c:delete val="0"/>
        <c:axPos val="l"/>
        <c:numFmt formatCode="General" sourceLinked="1"/>
        <c:majorTickMark val="out"/>
        <c:minorTickMark val="none"/>
        <c:tickLblPos val="low"/>
        <c:txPr>
          <a:bodyPr rot="0" vert="horz"/>
          <a:lstStyle/>
          <a:p>
            <a:pPr>
              <a:defRPr/>
            </a:pPr>
            <a:endParaRPr lang="ja-JP"/>
          </a:p>
        </c:txPr>
        <c:crossAx val="777129424"/>
        <c:crosses val="autoZero"/>
        <c:auto val="1"/>
        <c:lblAlgn val="ctr"/>
        <c:lblOffset val="100"/>
        <c:tickLblSkip val="1"/>
        <c:noMultiLvlLbl val="0"/>
      </c:catAx>
      <c:valAx>
        <c:axId val="777129424"/>
        <c:scaling>
          <c:orientation val="minMax"/>
        </c:scaling>
        <c:delete val="0"/>
        <c:axPos val="t"/>
        <c:numFmt formatCode="General" sourceLinked="0"/>
        <c:majorTickMark val="out"/>
        <c:minorTickMark val="none"/>
        <c:tickLblPos val="nextTo"/>
        <c:crossAx val="777140848"/>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5</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数量化Ⅲ類2!$V$58</c:f>
              <c:strCache>
                <c:ptCount val="1"/>
                <c:pt idx="0">
                  <c:v>第5軸</c:v>
                </c:pt>
              </c:strCache>
            </c:strRef>
          </c:tx>
          <c:spPr>
            <a:solidFill>
              <a:srgbClr val="4F81BD"/>
            </a:solidFill>
            <a:ln w="25400">
              <a:noFill/>
            </a:ln>
          </c:spPr>
          <c:invertIfNegative val="0"/>
          <c:cat>
            <c:strRef>
              <c:f>数量化Ⅲ類2!$U$59:$U$69</c:f>
              <c:strCache>
                <c:ptCount val="11"/>
                <c:pt idx="0">
                  <c:v>釣り</c:v>
                </c:pt>
                <c:pt idx="1">
                  <c:v>ドライブ</c:v>
                </c:pt>
                <c:pt idx="2">
                  <c:v>レコード</c:v>
                </c:pt>
                <c:pt idx="3">
                  <c:v>テニス</c:v>
                </c:pt>
                <c:pt idx="4">
                  <c:v>読書</c:v>
                </c:pt>
                <c:pt idx="5">
                  <c:v>囲碁・将棋</c:v>
                </c:pt>
                <c:pt idx="6">
                  <c:v>テレビ</c:v>
                </c:pt>
                <c:pt idx="7">
                  <c:v>園芸</c:v>
                </c:pt>
                <c:pt idx="8">
                  <c:v>カメラ</c:v>
                </c:pt>
                <c:pt idx="9">
                  <c:v>パチンコ</c:v>
                </c:pt>
                <c:pt idx="10">
                  <c:v>ゴルフ</c:v>
                </c:pt>
              </c:strCache>
            </c:strRef>
          </c:cat>
          <c:val>
            <c:numRef>
              <c:f>数量化Ⅲ類2!$V$59:$V$69</c:f>
              <c:numCache>
                <c:formatCode>0.0000</c:formatCode>
                <c:ptCount val="11"/>
                <c:pt idx="0">
                  <c:v>1.1792485922832208</c:v>
                </c:pt>
                <c:pt idx="1">
                  <c:v>0.95079227331410343</c:v>
                </c:pt>
                <c:pt idx="2">
                  <c:v>0.92560956730796329</c:v>
                </c:pt>
                <c:pt idx="3">
                  <c:v>0.70263672187299897</c:v>
                </c:pt>
                <c:pt idx="4">
                  <c:v>0.38840075852461509</c:v>
                </c:pt>
                <c:pt idx="5">
                  <c:v>0.24508943720856793</c:v>
                </c:pt>
                <c:pt idx="6">
                  <c:v>0.20551169523583909</c:v>
                </c:pt>
                <c:pt idx="7">
                  <c:v>-0.41571348805872699</c:v>
                </c:pt>
                <c:pt idx="8">
                  <c:v>-1.4210961744810635</c:v>
                </c:pt>
                <c:pt idx="9">
                  <c:v>-1.6141372947869654</c:v>
                </c:pt>
                <c:pt idx="10">
                  <c:v>-1.6808409087993132</c:v>
                </c:pt>
              </c:numCache>
            </c:numRef>
          </c:val>
          <c:extLst>
            <c:ext xmlns:c16="http://schemas.microsoft.com/office/drawing/2014/chart" uri="{C3380CC4-5D6E-409C-BE32-E72D297353CC}">
              <c16:uniqueId val="{00000000-764C-4AE1-98FA-A24F8F137D14}"/>
            </c:ext>
          </c:extLst>
        </c:ser>
        <c:dLbls>
          <c:showLegendKey val="0"/>
          <c:showVal val="0"/>
          <c:showCatName val="0"/>
          <c:showSerName val="0"/>
          <c:showPercent val="0"/>
          <c:showBubbleSize val="0"/>
        </c:dLbls>
        <c:gapWidth val="50"/>
        <c:axId val="777124528"/>
        <c:axId val="777140304"/>
      </c:barChart>
      <c:catAx>
        <c:axId val="777124528"/>
        <c:scaling>
          <c:orientation val="maxMin"/>
        </c:scaling>
        <c:delete val="0"/>
        <c:axPos val="l"/>
        <c:numFmt formatCode="General" sourceLinked="1"/>
        <c:majorTickMark val="out"/>
        <c:minorTickMark val="none"/>
        <c:tickLblPos val="low"/>
        <c:txPr>
          <a:bodyPr rot="0" vert="horz"/>
          <a:lstStyle/>
          <a:p>
            <a:pPr>
              <a:defRPr/>
            </a:pPr>
            <a:endParaRPr lang="ja-JP"/>
          </a:p>
        </c:txPr>
        <c:crossAx val="777140304"/>
        <c:crosses val="autoZero"/>
        <c:auto val="1"/>
        <c:lblAlgn val="ctr"/>
        <c:lblOffset val="100"/>
        <c:tickLblSkip val="1"/>
        <c:noMultiLvlLbl val="0"/>
      </c:catAx>
      <c:valAx>
        <c:axId val="777140304"/>
        <c:scaling>
          <c:orientation val="minMax"/>
        </c:scaling>
        <c:delete val="0"/>
        <c:axPos val="t"/>
        <c:numFmt formatCode="General" sourceLinked="0"/>
        <c:majorTickMark val="out"/>
        <c:minorTickMark val="none"/>
        <c:tickLblPos val="nextTo"/>
        <c:crossAx val="777124528"/>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6</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数量化Ⅲ類2!$X$58</c:f>
              <c:strCache>
                <c:ptCount val="1"/>
                <c:pt idx="0">
                  <c:v>第6軸</c:v>
                </c:pt>
              </c:strCache>
            </c:strRef>
          </c:tx>
          <c:spPr>
            <a:solidFill>
              <a:srgbClr val="4F81BD"/>
            </a:solidFill>
            <a:ln w="25400">
              <a:noFill/>
            </a:ln>
          </c:spPr>
          <c:invertIfNegative val="0"/>
          <c:cat>
            <c:strRef>
              <c:f>数量化Ⅲ類2!$W$59:$W$69</c:f>
              <c:strCache>
                <c:ptCount val="11"/>
                <c:pt idx="0">
                  <c:v>ゴルフ</c:v>
                </c:pt>
                <c:pt idx="1">
                  <c:v>ドライブ</c:v>
                </c:pt>
                <c:pt idx="2">
                  <c:v>読書</c:v>
                </c:pt>
                <c:pt idx="3">
                  <c:v>釣り</c:v>
                </c:pt>
                <c:pt idx="4">
                  <c:v>囲碁・将棋</c:v>
                </c:pt>
                <c:pt idx="5">
                  <c:v>園芸</c:v>
                </c:pt>
                <c:pt idx="6">
                  <c:v>パチンコ</c:v>
                </c:pt>
                <c:pt idx="7">
                  <c:v>レコード</c:v>
                </c:pt>
                <c:pt idx="8">
                  <c:v>テレビ</c:v>
                </c:pt>
                <c:pt idx="9">
                  <c:v>テニス</c:v>
                </c:pt>
                <c:pt idx="10">
                  <c:v>カメラ</c:v>
                </c:pt>
              </c:strCache>
            </c:strRef>
          </c:cat>
          <c:val>
            <c:numRef>
              <c:f>数量化Ⅲ類2!$X$59:$X$69</c:f>
              <c:numCache>
                <c:formatCode>0.0000</c:formatCode>
                <c:ptCount val="11"/>
                <c:pt idx="0">
                  <c:v>1.9452169031990401</c:v>
                </c:pt>
                <c:pt idx="1">
                  <c:v>0.89848744571826167</c:v>
                </c:pt>
                <c:pt idx="2">
                  <c:v>0.85391709949188277</c:v>
                </c:pt>
                <c:pt idx="3">
                  <c:v>0.57862348918750606</c:v>
                </c:pt>
                <c:pt idx="4">
                  <c:v>0.42951339900791174</c:v>
                </c:pt>
                <c:pt idx="5">
                  <c:v>0.23638407532487823</c:v>
                </c:pt>
                <c:pt idx="6">
                  <c:v>-0.29939531379321471</c:v>
                </c:pt>
                <c:pt idx="7">
                  <c:v>-0.35044632168310724</c:v>
                </c:pt>
                <c:pt idx="8">
                  <c:v>-0.81776360988789354</c:v>
                </c:pt>
                <c:pt idx="9">
                  <c:v>-1.0993717051278822</c:v>
                </c:pt>
                <c:pt idx="10">
                  <c:v>-2.2827086095804821</c:v>
                </c:pt>
              </c:numCache>
            </c:numRef>
          </c:val>
          <c:extLst>
            <c:ext xmlns:c16="http://schemas.microsoft.com/office/drawing/2014/chart" uri="{C3380CC4-5D6E-409C-BE32-E72D297353CC}">
              <c16:uniqueId val="{00000000-F240-470B-9F01-FCED56DC69B6}"/>
            </c:ext>
          </c:extLst>
        </c:ser>
        <c:dLbls>
          <c:showLegendKey val="0"/>
          <c:showVal val="0"/>
          <c:showCatName val="0"/>
          <c:showSerName val="0"/>
          <c:showPercent val="0"/>
          <c:showBubbleSize val="0"/>
        </c:dLbls>
        <c:gapWidth val="50"/>
        <c:axId val="777147376"/>
        <c:axId val="777138128"/>
      </c:barChart>
      <c:catAx>
        <c:axId val="777147376"/>
        <c:scaling>
          <c:orientation val="maxMin"/>
        </c:scaling>
        <c:delete val="0"/>
        <c:axPos val="l"/>
        <c:numFmt formatCode="General" sourceLinked="1"/>
        <c:majorTickMark val="out"/>
        <c:minorTickMark val="none"/>
        <c:tickLblPos val="low"/>
        <c:txPr>
          <a:bodyPr rot="0" vert="horz"/>
          <a:lstStyle/>
          <a:p>
            <a:pPr>
              <a:defRPr/>
            </a:pPr>
            <a:endParaRPr lang="ja-JP"/>
          </a:p>
        </c:txPr>
        <c:crossAx val="777138128"/>
        <c:crosses val="autoZero"/>
        <c:auto val="1"/>
        <c:lblAlgn val="ctr"/>
        <c:lblOffset val="100"/>
        <c:tickLblSkip val="1"/>
        <c:noMultiLvlLbl val="0"/>
      </c:catAx>
      <c:valAx>
        <c:axId val="777138128"/>
        <c:scaling>
          <c:orientation val="minMax"/>
        </c:scaling>
        <c:delete val="0"/>
        <c:axPos val="t"/>
        <c:numFmt formatCode="General" sourceLinked="0"/>
        <c:majorTickMark val="out"/>
        <c:minorTickMark val="none"/>
        <c:tickLblPos val="nextTo"/>
        <c:crossAx val="777147376"/>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残差プロット</a:t>
            </a:r>
          </a:p>
        </c:rich>
      </c:tx>
      <c:overlay val="0"/>
    </c:title>
    <c:autoTitleDeleted val="0"/>
    <c:plotArea>
      <c:layout/>
      <c:scatterChart>
        <c:scatterStyle val="lineMarker"/>
        <c:varyColors val="0"/>
        <c:ser>
          <c:idx val="0"/>
          <c:order val="0"/>
          <c:tx>
            <c:strRef>
              <c:f>'重回帰分析（度数データ）2'!$D$125</c:f>
              <c:strCache>
                <c:ptCount val="1"/>
                <c:pt idx="0">
                  <c:v>残　差</c:v>
                </c:pt>
              </c:strCache>
            </c:strRef>
          </c:tx>
          <c:spPr>
            <a:ln w="28575">
              <a:noFill/>
            </a:ln>
          </c:spPr>
          <c:yVal>
            <c:numRef>
              <c:f>'重回帰分析（度数データ）2'!$D$126:$D$155</c:f>
              <c:numCache>
                <c:formatCode>0.000</c:formatCode>
                <c:ptCount val="30"/>
                <c:pt idx="0">
                  <c:v>-5.8749391987220179</c:v>
                </c:pt>
                <c:pt idx="1">
                  <c:v>4.6990397354557558</c:v>
                </c:pt>
                <c:pt idx="2">
                  <c:v>-6.3535229100117192</c:v>
                </c:pt>
                <c:pt idx="3">
                  <c:v>18.296671261706024</c:v>
                </c:pt>
                <c:pt idx="4">
                  <c:v>3.3762372292127196</c:v>
                </c:pt>
                <c:pt idx="5">
                  <c:v>-5.4810302183293658</c:v>
                </c:pt>
                <c:pt idx="6">
                  <c:v>-9.7646528827390995</c:v>
                </c:pt>
                <c:pt idx="7">
                  <c:v>-22.130537710365729</c:v>
                </c:pt>
                <c:pt idx="8">
                  <c:v>0.26727374957721395</c:v>
                </c:pt>
                <c:pt idx="9">
                  <c:v>3.6760416776398301</c:v>
                </c:pt>
                <c:pt idx="10">
                  <c:v>3.6760416776398301</c:v>
                </c:pt>
                <c:pt idx="11">
                  <c:v>-6.3239583223601699</c:v>
                </c:pt>
                <c:pt idx="12">
                  <c:v>-6.3239583223601699</c:v>
                </c:pt>
                <c:pt idx="13">
                  <c:v>6.2568047401913276</c:v>
                </c:pt>
                <c:pt idx="14">
                  <c:v>6.2568047401913276</c:v>
                </c:pt>
                <c:pt idx="15">
                  <c:v>-4.3494533549387313</c:v>
                </c:pt>
                <c:pt idx="16">
                  <c:v>-4.3494533549387313</c:v>
                </c:pt>
                <c:pt idx="17">
                  <c:v>24.213035739126354</c:v>
                </c:pt>
                <c:pt idx="18">
                  <c:v>24.213035739126354</c:v>
                </c:pt>
                <c:pt idx="19">
                  <c:v>24.213035739126354</c:v>
                </c:pt>
                <c:pt idx="20">
                  <c:v>-13.958240570256265</c:v>
                </c:pt>
                <c:pt idx="21">
                  <c:v>-13.958240570256265</c:v>
                </c:pt>
                <c:pt idx="22">
                  <c:v>-13.958240570256265</c:v>
                </c:pt>
                <c:pt idx="23">
                  <c:v>-8.4690529194828343</c:v>
                </c:pt>
                <c:pt idx="24">
                  <c:v>-8.4690529194828343</c:v>
                </c:pt>
                <c:pt idx="25">
                  <c:v>-8.4690529194828343</c:v>
                </c:pt>
                <c:pt idx="26">
                  <c:v>13.028928375693084</c:v>
                </c:pt>
                <c:pt idx="27">
                  <c:v>-3.214827767201939</c:v>
                </c:pt>
                <c:pt idx="28">
                  <c:v>5.7747032234121889</c:v>
                </c:pt>
                <c:pt idx="29">
                  <c:v>3.500560883086365</c:v>
                </c:pt>
              </c:numCache>
            </c:numRef>
          </c:yVal>
          <c:smooth val="0"/>
          <c:extLst>
            <c:ext xmlns:c16="http://schemas.microsoft.com/office/drawing/2014/chart" uri="{C3380CC4-5D6E-409C-BE32-E72D297353CC}">
              <c16:uniqueId val="{00000000-E022-4062-B692-7BEE0562366B}"/>
            </c:ext>
          </c:extLst>
        </c:ser>
        <c:dLbls>
          <c:showLegendKey val="0"/>
          <c:showVal val="0"/>
          <c:showCatName val="0"/>
          <c:showSerName val="0"/>
          <c:showPercent val="0"/>
          <c:showBubbleSize val="0"/>
        </c:dLbls>
        <c:axId val="767306688"/>
        <c:axId val="767311584"/>
      </c:scatterChart>
      <c:valAx>
        <c:axId val="767306688"/>
        <c:scaling>
          <c:orientation val="minMax"/>
        </c:scaling>
        <c:delete val="0"/>
        <c:axPos val="b"/>
        <c:majorTickMark val="out"/>
        <c:minorTickMark val="none"/>
        <c:tickLblPos val="nextTo"/>
        <c:crossAx val="767311584"/>
        <c:crosses val="autoZero"/>
        <c:crossBetween val="midCat"/>
      </c:valAx>
      <c:valAx>
        <c:axId val="767311584"/>
        <c:scaling>
          <c:orientation val="minMax"/>
        </c:scaling>
        <c:delete val="0"/>
        <c:axPos val="l"/>
        <c:majorGridlines>
          <c:spPr>
            <a:ln>
              <a:solidFill>
                <a:srgbClr val="808080"/>
              </a:solidFill>
              <a:prstDash val="solid"/>
            </a:ln>
          </c:spPr>
        </c:majorGridlines>
        <c:title>
          <c:tx>
            <c:rich>
              <a:bodyPr/>
              <a:lstStyle/>
              <a:p>
                <a:pPr>
                  <a:defRPr/>
                </a:pPr>
                <a:r>
                  <a:rPr lang="ja-JP" altLang="en-US"/>
                  <a:t>残差</a:t>
                </a:r>
              </a:p>
            </c:rich>
          </c:tx>
          <c:overlay val="0"/>
        </c:title>
        <c:numFmt formatCode="General" sourceLinked="0"/>
        <c:majorTickMark val="out"/>
        <c:minorTickMark val="none"/>
        <c:tickLblPos val="nextTo"/>
        <c:crossAx val="767306688"/>
        <c:crosses val="autoZero"/>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7</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数量化Ⅲ類2!$Z$58</c:f>
              <c:strCache>
                <c:ptCount val="1"/>
                <c:pt idx="0">
                  <c:v>第7軸</c:v>
                </c:pt>
              </c:strCache>
            </c:strRef>
          </c:tx>
          <c:spPr>
            <a:solidFill>
              <a:srgbClr val="4F81BD"/>
            </a:solidFill>
            <a:ln w="25400">
              <a:noFill/>
            </a:ln>
          </c:spPr>
          <c:invertIfNegative val="0"/>
          <c:cat>
            <c:strRef>
              <c:f>数量化Ⅲ類2!$Y$59:$Y$69</c:f>
              <c:strCache>
                <c:ptCount val="11"/>
                <c:pt idx="0">
                  <c:v>読書</c:v>
                </c:pt>
                <c:pt idx="1">
                  <c:v>テニス</c:v>
                </c:pt>
                <c:pt idx="2">
                  <c:v>ゴルフ</c:v>
                </c:pt>
                <c:pt idx="3">
                  <c:v>カメラ</c:v>
                </c:pt>
                <c:pt idx="4">
                  <c:v>釣り</c:v>
                </c:pt>
                <c:pt idx="5">
                  <c:v>テレビ</c:v>
                </c:pt>
                <c:pt idx="6">
                  <c:v>パチンコ</c:v>
                </c:pt>
                <c:pt idx="7">
                  <c:v>ドライブ</c:v>
                </c:pt>
                <c:pt idx="8">
                  <c:v>レコード</c:v>
                </c:pt>
                <c:pt idx="9">
                  <c:v>囲碁・将棋</c:v>
                </c:pt>
                <c:pt idx="10">
                  <c:v>園芸</c:v>
                </c:pt>
              </c:strCache>
            </c:strRef>
          </c:cat>
          <c:val>
            <c:numRef>
              <c:f>数量化Ⅲ類2!$Z$59:$Z$69</c:f>
              <c:numCache>
                <c:formatCode>0.0000</c:formatCode>
                <c:ptCount val="11"/>
                <c:pt idx="0">
                  <c:v>2.9854903958641219</c:v>
                </c:pt>
                <c:pt idx="1">
                  <c:v>0.93229706849661131</c:v>
                </c:pt>
                <c:pt idx="2">
                  <c:v>0.50006413980047681</c:v>
                </c:pt>
                <c:pt idx="3">
                  <c:v>0.46372920701067355</c:v>
                </c:pt>
                <c:pt idx="4">
                  <c:v>0.39743027223135274</c:v>
                </c:pt>
                <c:pt idx="5">
                  <c:v>0.10808541959251056</c:v>
                </c:pt>
                <c:pt idx="6">
                  <c:v>-0.28225646991333253</c:v>
                </c:pt>
                <c:pt idx="7">
                  <c:v>-0.69517206203537152</c:v>
                </c:pt>
                <c:pt idx="8">
                  <c:v>-1.0823690279181521</c:v>
                </c:pt>
                <c:pt idx="9">
                  <c:v>-1.096222426119466</c:v>
                </c:pt>
                <c:pt idx="10">
                  <c:v>-1.3978110185667301</c:v>
                </c:pt>
              </c:numCache>
            </c:numRef>
          </c:val>
          <c:extLst>
            <c:ext xmlns:c16="http://schemas.microsoft.com/office/drawing/2014/chart" uri="{C3380CC4-5D6E-409C-BE32-E72D297353CC}">
              <c16:uniqueId val="{00000000-711C-4F06-9335-F07F65EAEEA9}"/>
            </c:ext>
          </c:extLst>
        </c:ser>
        <c:dLbls>
          <c:showLegendKey val="0"/>
          <c:showVal val="0"/>
          <c:showCatName val="0"/>
          <c:showSerName val="0"/>
          <c:showPercent val="0"/>
          <c:showBubbleSize val="0"/>
        </c:dLbls>
        <c:gapWidth val="50"/>
        <c:axId val="777144112"/>
        <c:axId val="777133232"/>
      </c:barChart>
      <c:catAx>
        <c:axId val="777144112"/>
        <c:scaling>
          <c:orientation val="maxMin"/>
        </c:scaling>
        <c:delete val="0"/>
        <c:axPos val="l"/>
        <c:numFmt formatCode="General" sourceLinked="1"/>
        <c:majorTickMark val="out"/>
        <c:minorTickMark val="none"/>
        <c:tickLblPos val="low"/>
        <c:txPr>
          <a:bodyPr rot="0" vert="horz"/>
          <a:lstStyle/>
          <a:p>
            <a:pPr>
              <a:defRPr/>
            </a:pPr>
            <a:endParaRPr lang="ja-JP"/>
          </a:p>
        </c:txPr>
        <c:crossAx val="777133232"/>
        <c:crosses val="autoZero"/>
        <c:auto val="1"/>
        <c:lblAlgn val="ctr"/>
        <c:lblOffset val="100"/>
        <c:tickLblSkip val="1"/>
        <c:noMultiLvlLbl val="0"/>
      </c:catAx>
      <c:valAx>
        <c:axId val="777133232"/>
        <c:scaling>
          <c:orientation val="minMax"/>
        </c:scaling>
        <c:delete val="0"/>
        <c:axPos val="t"/>
        <c:numFmt formatCode="General" sourceLinked="0"/>
        <c:majorTickMark val="out"/>
        <c:minorTickMark val="none"/>
        <c:tickLblPos val="nextTo"/>
        <c:crossAx val="777144112"/>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8</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数量化Ⅲ類2!$AB$58</c:f>
              <c:strCache>
                <c:ptCount val="1"/>
                <c:pt idx="0">
                  <c:v>第8軸</c:v>
                </c:pt>
              </c:strCache>
            </c:strRef>
          </c:tx>
          <c:spPr>
            <a:solidFill>
              <a:srgbClr val="4F81BD"/>
            </a:solidFill>
            <a:ln w="25400">
              <a:noFill/>
            </a:ln>
          </c:spPr>
          <c:invertIfNegative val="0"/>
          <c:cat>
            <c:strRef>
              <c:f>数量化Ⅲ類2!$AA$59:$AA$69</c:f>
              <c:strCache>
                <c:ptCount val="11"/>
                <c:pt idx="0">
                  <c:v>テニス</c:v>
                </c:pt>
                <c:pt idx="1">
                  <c:v>レコード</c:v>
                </c:pt>
                <c:pt idx="2">
                  <c:v>カメラ</c:v>
                </c:pt>
                <c:pt idx="3">
                  <c:v>ゴルフ</c:v>
                </c:pt>
                <c:pt idx="4">
                  <c:v>釣り</c:v>
                </c:pt>
                <c:pt idx="5">
                  <c:v>パチンコ</c:v>
                </c:pt>
                <c:pt idx="6">
                  <c:v>囲碁・将棋</c:v>
                </c:pt>
                <c:pt idx="7">
                  <c:v>ドライブ</c:v>
                </c:pt>
                <c:pt idx="8">
                  <c:v>園芸</c:v>
                </c:pt>
                <c:pt idx="9">
                  <c:v>読書</c:v>
                </c:pt>
                <c:pt idx="10">
                  <c:v>テレビ</c:v>
                </c:pt>
              </c:strCache>
            </c:strRef>
          </c:cat>
          <c:val>
            <c:numRef>
              <c:f>数量化Ⅲ類2!$AB$59:$AB$69</c:f>
              <c:numCache>
                <c:formatCode>0.0000</c:formatCode>
                <c:ptCount val="11"/>
                <c:pt idx="0">
                  <c:v>1.7416923595332929</c:v>
                </c:pt>
                <c:pt idx="1">
                  <c:v>1.4238183008948699</c:v>
                </c:pt>
                <c:pt idx="2">
                  <c:v>0.87895806041385127</c:v>
                </c:pt>
                <c:pt idx="3">
                  <c:v>0.423337942424309</c:v>
                </c:pt>
                <c:pt idx="4">
                  <c:v>0.28363720340149445</c:v>
                </c:pt>
                <c:pt idx="5">
                  <c:v>0.18936699201202958</c:v>
                </c:pt>
                <c:pt idx="6">
                  <c:v>0.12868847220552179</c:v>
                </c:pt>
                <c:pt idx="7">
                  <c:v>-0.12457076390824905</c:v>
                </c:pt>
                <c:pt idx="8">
                  <c:v>-0.40019505220049423</c:v>
                </c:pt>
                <c:pt idx="9">
                  <c:v>-0.48231230548767956</c:v>
                </c:pt>
                <c:pt idx="10">
                  <c:v>-1.6446353428358018</c:v>
                </c:pt>
              </c:numCache>
            </c:numRef>
          </c:val>
          <c:extLst>
            <c:ext xmlns:c16="http://schemas.microsoft.com/office/drawing/2014/chart" uri="{C3380CC4-5D6E-409C-BE32-E72D297353CC}">
              <c16:uniqueId val="{00000000-9ED4-4C4D-B6C8-338366216F62}"/>
            </c:ext>
          </c:extLst>
        </c:ser>
        <c:dLbls>
          <c:showLegendKey val="0"/>
          <c:showVal val="0"/>
          <c:showCatName val="0"/>
          <c:showSerName val="0"/>
          <c:showPercent val="0"/>
          <c:showBubbleSize val="0"/>
        </c:dLbls>
        <c:gapWidth val="50"/>
        <c:axId val="777139216"/>
        <c:axId val="777147920"/>
      </c:barChart>
      <c:catAx>
        <c:axId val="777139216"/>
        <c:scaling>
          <c:orientation val="maxMin"/>
        </c:scaling>
        <c:delete val="0"/>
        <c:axPos val="l"/>
        <c:numFmt formatCode="General" sourceLinked="1"/>
        <c:majorTickMark val="out"/>
        <c:minorTickMark val="none"/>
        <c:tickLblPos val="low"/>
        <c:txPr>
          <a:bodyPr rot="0" vert="horz"/>
          <a:lstStyle/>
          <a:p>
            <a:pPr>
              <a:defRPr/>
            </a:pPr>
            <a:endParaRPr lang="ja-JP"/>
          </a:p>
        </c:txPr>
        <c:crossAx val="777147920"/>
        <c:crosses val="autoZero"/>
        <c:auto val="1"/>
        <c:lblAlgn val="ctr"/>
        <c:lblOffset val="100"/>
        <c:tickLblSkip val="1"/>
        <c:noMultiLvlLbl val="0"/>
      </c:catAx>
      <c:valAx>
        <c:axId val="777147920"/>
        <c:scaling>
          <c:orientation val="minMax"/>
        </c:scaling>
        <c:delete val="0"/>
        <c:axPos val="t"/>
        <c:numFmt formatCode="General" sourceLinked="0"/>
        <c:majorTickMark val="out"/>
        <c:minorTickMark val="none"/>
        <c:tickLblPos val="nextTo"/>
        <c:crossAx val="777139216"/>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9</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数量化Ⅲ類2!$AD$58</c:f>
              <c:strCache>
                <c:ptCount val="1"/>
                <c:pt idx="0">
                  <c:v>第9軸</c:v>
                </c:pt>
              </c:strCache>
            </c:strRef>
          </c:tx>
          <c:spPr>
            <a:solidFill>
              <a:srgbClr val="4F81BD"/>
            </a:solidFill>
            <a:ln w="25400">
              <a:noFill/>
            </a:ln>
          </c:spPr>
          <c:invertIfNegative val="0"/>
          <c:cat>
            <c:strRef>
              <c:f>数量化Ⅲ類2!$AC$59:$AC$69</c:f>
              <c:strCache>
                <c:ptCount val="11"/>
                <c:pt idx="0">
                  <c:v>カメラ</c:v>
                </c:pt>
                <c:pt idx="1">
                  <c:v>ドライブ</c:v>
                </c:pt>
                <c:pt idx="2">
                  <c:v>囲碁・将棋</c:v>
                </c:pt>
                <c:pt idx="3">
                  <c:v>ゴルフ</c:v>
                </c:pt>
                <c:pt idx="4">
                  <c:v>レコード</c:v>
                </c:pt>
                <c:pt idx="5">
                  <c:v>テレビ</c:v>
                </c:pt>
                <c:pt idx="6">
                  <c:v>読書</c:v>
                </c:pt>
                <c:pt idx="7">
                  <c:v>釣り</c:v>
                </c:pt>
                <c:pt idx="8">
                  <c:v>テニス</c:v>
                </c:pt>
                <c:pt idx="9">
                  <c:v>パチンコ</c:v>
                </c:pt>
                <c:pt idx="10">
                  <c:v>園芸</c:v>
                </c:pt>
              </c:strCache>
            </c:strRef>
          </c:cat>
          <c:val>
            <c:numRef>
              <c:f>数量化Ⅲ類2!$AD$59:$AD$69</c:f>
              <c:numCache>
                <c:formatCode>0.0000</c:formatCode>
                <c:ptCount val="11"/>
                <c:pt idx="0">
                  <c:v>2.4955755382978002</c:v>
                </c:pt>
                <c:pt idx="1">
                  <c:v>1.3296651539939426</c:v>
                </c:pt>
                <c:pt idx="2">
                  <c:v>0.70853437762239757</c:v>
                </c:pt>
                <c:pt idx="3">
                  <c:v>0.58904935012037263</c:v>
                </c:pt>
                <c:pt idx="4">
                  <c:v>8.2598288255844102E-2</c:v>
                </c:pt>
                <c:pt idx="5">
                  <c:v>4.9470489920691765E-2</c:v>
                </c:pt>
                <c:pt idx="6">
                  <c:v>-0.23062821355923457</c:v>
                </c:pt>
                <c:pt idx="7">
                  <c:v>-0.61102719497737024</c:v>
                </c:pt>
                <c:pt idx="8">
                  <c:v>-0.8977360863493139</c:v>
                </c:pt>
                <c:pt idx="9">
                  <c:v>-0.93818196152059941</c:v>
                </c:pt>
                <c:pt idx="10">
                  <c:v>-1.7160129510358937</c:v>
                </c:pt>
              </c:numCache>
            </c:numRef>
          </c:val>
          <c:extLst>
            <c:ext xmlns:c16="http://schemas.microsoft.com/office/drawing/2014/chart" uri="{C3380CC4-5D6E-409C-BE32-E72D297353CC}">
              <c16:uniqueId val="{00000000-0163-4CE3-86E4-3D6C5EFF3E71}"/>
            </c:ext>
          </c:extLst>
        </c:ser>
        <c:dLbls>
          <c:showLegendKey val="0"/>
          <c:showVal val="0"/>
          <c:showCatName val="0"/>
          <c:showSerName val="0"/>
          <c:showPercent val="0"/>
          <c:showBubbleSize val="0"/>
        </c:dLbls>
        <c:gapWidth val="50"/>
        <c:axId val="777133776"/>
        <c:axId val="777131600"/>
      </c:barChart>
      <c:catAx>
        <c:axId val="777133776"/>
        <c:scaling>
          <c:orientation val="maxMin"/>
        </c:scaling>
        <c:delete val="0"/>
        <c:axPos val="l"/>
        <c:numFmt formatCode="General" sourceLinked="1"/>
        <c:majorTickMark val="out"/>
        <c:minorTickMark val="none"/>
        <c:tickLblPos val="low"/>
        <c:txPr>
          <a:bodyPr rot="0" vert="horz"/>
          <a:lstStyle/>
          <a:p>
            <a:pPr>
              <a:defRPr/>
            </a:pPr>
            <a:endParaRPr lang="ja-JP"/>
          </a:p>
        </c:txPr>
        <c:crossAx val="777131600"/>
        <c:crosses val="autoZero"/>
        <c:auto val="1"/>
        <c:lblAlgn val="ctr"/>
        <c:lblOffset val="100"/>
        <c:tickLblSkip val="1"/>
        <c:noMultiLvlLbl val="0"/>
      </c:catAx>
      <c:valAx>
        <c:axId val="777131600"/>
        <c:scaling>
          <c:orientation val="minMax"/>
        </c:scaling>
        <c:delete val="0"/>
        <c:axPos val="t"/>
        <c:numFmt formatCode="General" sourceLinked="0"/>
        <c:majorTickMark val="out"/>
        <c:minorTickMark val="none"/>
        <c:tickLblPos val="nextTo"/>
        <c:crossAx val="777133776"/>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カテゴリースコア　第</a:t>
            </a:r>
            <a:r>
              <a:rPr lang="ja-JP" altLang="en-US" sz="1200" b="1" i="0" u="none" strike="noStrike" baseline="0">
                <a:solidFill>
                  <a:srgbClr val="000000"/>
                </a:solidFill>
                <a:latin typeface="Calibri"/>
                <a:ea typeface="ＭＳ Ｐゴシック"/>
              </a:rPr>
              <a:t>10</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barChart>
        <c:barDir val="bar"/>
        <c:grouping val="clustered"/>
        <c:varyColors val="0"/>
        <c:ser>
          <c:idx val="0"/>
          <c:order val="0"/>
          <c:tx>
            <c:strRef>
              <c:f>数量化Ⅲ類2!$AF$58</c:f>
              <c:strCache>
                <c:ptCount val="1"/>
                <c:pt idx="0">
                  <c:v>第10軸</c:v>
                </c:pt>
              </c:strCache>
            </c:strRef>
          </c:tx>
          <c:spPr>
            <a:solidFill>
              <a:srgbClr val="4F81BD"/>
            </a:solidFill>
            <a:ln w="25400">
              <a:noFill/>
            </a:ln>
          </c:spPr>
          <c:invertIfNegative val="0"/>
          <c:cat>
            <c:strRef>
              <c:f>数量化Ⅲ類2!$AE$59:$AE$69</c:f>
              <c:strCache>
                <c:ptCount val="11"/>
                <c:pt idx="0">
                  <c:v>園芸</c:v>
                </c:pt>
                <c:pt idx="1">
                  <c:v>囲碁・将棋</c:v>
                </c:pt>
                <c:pt idx="2">
                  <c:v>ゴルフ</c:v>
                </c:pt>
                <c:pt idx="3">
                  <c:v>テニス</c:v>
                </c:pt>
                <c:pt idx="4">
                  <c:v>カメラ</c:v>
                </c:pt>
                <c:pt idx="5">
                  <c:v>テレビ</c:v>
                </c:pt>
                <c:pt idx="6">
                  <c:v>釣り</c:v>
                </c:pt>
                <c:pt idx="7">
                  <c:v>読書</c:v>
                </c:pt>
                <c:pt idx="8">
                  <c:v>レコード</c:v>
                </c:pt>
                <c:pt idx="9">
                  <c:v>ドライブ</c:v>
                </c:pt>
                <c:pt idx="10">
                  <c:v>パチンコ</c:v>
                </c:pt>
              </c:strCache>
            </c:strRef>
          </c:cat>
          <c:val>
            <c:numRef>
              <c:f>数量化Ⅲ類2!$AF$59:$AF$69</c:f>
              <c:numCache>
                <c:formatCode>0.0000</c:formatCode>
                <c:ptCount val="11"/>
                <c:pt idx="0">
                  <c:v>1.2655730347040277</c:v>
                </c:pt>
                <c:pt idx="1">
                  <c:v>1.2068517525157598</c:v>
                </c:pt>
                <c:pt idx="2">
                  <c:v>1.1040145651423263</c:v>
                </c:pt>
                <c:pt idx="3">
                  <c:v>0.73534866497045737</c:v>
                </c:pt>
                <c:pt idx="4">
                  <c:v>0.65093556784150475</c:v>
                </c:pt>
                <c:pt idx="5">
                  <c:v>0.24015820065091775</c:v>
                </c:pt>
                <c:pt idx="6">
                  <c:v>4.9230212578022362E-2</c:v>
                </c:pt>
                <c:pt idx="7">
                  <c:v>-0.57388227331319186</c:v>
                </c:pt>
                <c:pt idx="8">
                  <c:v>-0.65366977016797634</c:v>
                </c:pt>
                <c:pt idx="9">
                  <c:v>-1.1572030621511578</c:v>
                </c:pt>
                <c:pt idx="10">
                  <c:v>-1.8843261346380691</c:v>
                </c:pt>
              </c:numCache>
            </c:numRef>
          </c:val>
          <c:extLst>
            <c:ext xmlns:c16="http://schemas.microsoft.com/office/drawing/2014/chart" uri="{C3380CC4-5D6E-409C-BE32-E72D297353CC}">
              <c16:uniqueId val="{00000000-DDA4-4810-890C-E1CC9B9D5EDB}"/>
            </c:ext>
          </c:extLst>
        </c:ser>
        <c:dLbls>
          <c:showLegendKey val="0"/>
          <c:showVal val="0"/>
          <c:showCatName val="0"/>
          <c:showSerName val="0"/>
          <c:showPercent val="0"/>
          <c:showBubbleSize val="0"/>
        </c:dLbls>
        <c:gapWidth val="50"/>
        <c:axId val="777145200"/>
        <c:axId val="777145744"/>
      </c:barChart>
      <c:catAx>
        <c:axId val="777145200"/>
        <c:scaling>
          <c:orientation val="maxMin"/>
        </c:scaling>
        <c:delete val="0"/>
        <c:axPos val="l"/>
        <c:numFmt formatCode="General" sourceLinked="1"/>
        <c:majorTickMark val="out"/>
        <c:minorTickMark val="none"/>
        <c:tickLblPos val="low"/>
        <c:txPr>
          <a:bodyPr rot="0" vert="horz"/>
          <a:lstStyle/>
          <a:p>
            <a:pPr>
              <a:defRPr/>
            </a:pPr>
            <a:endParaRPr lang="ja-JP"/>
          </a:p>
        </c:txPr>
        <c:crossAx val="777145744"/>
        <c:crosses val="autoZero"/>
        <c:auto val="1"/>
        <c:lblAlgn val="ctr"/>
        <c:lblOffset val="100"/>
        <c:tickLblSkip val="1"/>
        <c:noMultiLvlLbl val="0"/>
      </c:catAx>
      <c:valAx>
        <c:axId val="777145744"/>
        <c:scaling>
          <c:orientation val="minMax"/>
        </c:scaling>
        <c:delete val="0"/>
        <c:axPos val="t"/>
        <c:numFmt formatCode="General" sourceLinked="0"/>
        <c:majorTickMark val="out"/>
        <c:minorTickMark val="none"/>
        <c:tickLblPos val="nextTo"/>
        <c:crossAx val="777145200"/>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第</a:t>
            </a:r>
            <a:r>
              <a:rPr lang="ja-JP" altLang="en-US" sz="1200" b="1" i="0" u="none" strike="noStrike" baseline="0">
                <a:solidFill>
                  <a:srgbClr val="000000"/>
                </a:solidFill>
                <a:latin typeface="Calibri"/>
                <a:ea typeface="ＭＳ Ｐゴシック"/>
              </a:rPr>
              <a:t>1</a:t>
            </a:r>
            <a:r>
              <a:rPr lang="ja-JP" altLang="en-US" sz="1200" b="1" i="0" u="none" strike="noStrike" baseline="0">
                <a:solidFill>
                  <a:srgbClr val="000000"/>
                </a:solidFill>
                <a:latin typeface="ＭＳ Ｐゴシック"/>
                <a:ea typeface="ＭＳ Ｐゴシック"/>
              </a:rPr>
              <a:t>軸</a:t>
            </a:r>
            <a:r>
              <a:rPr lang="ja-JP" altLang="en-US" sz="1200" b="1" i="0" u="none" strike="noStrike" baseline="0">
                <a:solidFill>
                  <a:srgbClr val="000000"/>
                </a:solidFill>
                <a:latin typeface="Calibri"/>
                <a:ea typeface="ＭＳ Ｐゴシック"/>
              </a:rPr>
              <a:t> </a:t>
            </a:r>
            <a:r>
              <a:rPr lang="ja-JP" altLang="en-US"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Calibri"/>
                <a:ea typeface="ＭＳ Ｐゴシック"/>
              </a:rPr>
              <a:t> </a:t>
            </a:r>
            <a:r>
              <a:rPr lang="ja-JP" altLang="en-US" sz="1200" b="1" i="0" u="none" strike="noStrike" baseline="0">
                <a:solidFill>
                  <a:srgbClr val="000000"/>
                </a:solidFill>
                <a:latin typeface="ＭＳ Ｐゴシック"/>
                <a:ea typeface="ＭＳ Ｐゴシック"/>
              </a:rPr>
              <a:t>第</a:t>
            </a:r>
            <a:r>
              <a:rPr lang="ja-JP" altLang="en-US" sz="1200" b="1" i="0" u="none" strike="noStrike" baseline="0">
                <a:solidFill>
                  <a:srgbClr val="000000"/>
                </a:solidFill>
                <a:latin typeface="Calibri"/>
                <a:ea typeface="ＭＳ Ｐゴシック"/>
              </a:rPr>
              <a:t>2</a:t>
            </a:r>
            <a:r>
              <a:rPr lang="ja-JP" altLang="en-US" sz="1200" b="1" i="0" u="none" strike="noStrike" baseline="0">
                <a:solidFill>
                  <a:srgbClr val="000000"/>
                </a:solidFill>
                <a:latin typeface="ＭＳ Ｐゴシック"/>
                <a:ea typeface="ＭＳ Ｐゴシック"/>
              </a:rPr>
              <a:t>軸</a:t>
            </a:r>
          </a:p>
        </c:rich>
      </c:tx>
      <c:overlay val="0"/>
      <c:spPr>
        <a:noFill/>
        <a:ln w="25400">
          <a:noFill/>
        </a:ln>
      </c:spPr>
    </c:title>
    <c:autoTitleDeleted val="0"/>
    <c:plotArea>
      <c:layout/>
      <c:scatterChart>
        <c:scatterStyle val="lineMarker"/>
        <c:varyColors val="0"/>
        <c:ser>
          <c:idx val="0"/>
          <c:order val="0"/>
          <c:tx>
            <c:strRef>
              <c:f>数量化Ⅲ類2!$C$58</c:f>
              <c:strCache>
                <c:ptCount val="1"/>
                <c:pt idx="0">
                  <c:v>第2軸</c:v>
                </c:pt>
              </c:strCache>
            </c:strRef>
          </c:tx>
          <c:spPr>
            <a:ln w="28575">
              <a:noFill/>
            </a:ln>
          </c:spPr>
          <c:dLbls>
            <c:dLbl>
              <c:idx val="0"/>
              <c:tx>
                <c:rich>
                  <a:bodyPr/>
                  <a:lstStyle/>
                  <a:p>
                    <a:pPr>
                      <a:defRPr altLang="en-US" sz="900"/>
                    </a:pPr>
                    <a:r>
                      <a:rPr lang="ja-JP" altLang="en-US"/>
                      <a:t>ゴルフ</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122-4F94-8069-1EB612C73016}"/>
                </c:ext>
              </c:extLst>
            </c:dLbl>
            <c:dLbl>
              <c:idx val="1"/>
              <c:tx>
                <c:rich>
                  <a:bodyPr/>
                  <a:lstStyle/>
                  <a:p>
                    <a:pPr>
                      <a:defRPr altLang="en-US" sz="900"/>
                    </a:pPr>
                    <a:r>
                      <a:rPr lang="ja-JP" altLang="en-US"/>
                      <a:t>テニス</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122-4F94-8069-1EB612C73016}"/>
                </c:ext>
              </c:extLst>
            </c:dLbl>
            <c:dLbl>
              <c:idx val="2"/>
              <c:tx>
                <c:rich>
                  <a:bodyPr/>
                  <a:lstStyle/>
                  <a:p>
                    <a:pPr>
                      <a:defRPr altLang="en-US" sz="900"/>
                    </a:pPr>
                    <a:r>
                      <a:rPr lang="ja-JP" altLang="en-US"/>
                      <a:t>ドライブ</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22-4F94-8069-1EB612C73016}"/>
                </c:ext>
              </c:extLst>
            </c:dLbl>
            <c:dLbl>
              <c:idx val="3"/>
              <c:tx>
                <c:rich>
                  <a:bodyPr/>
                  <a:lstStyle/>
                  <a:p>
                    <a:pPr>
                      <a:defRPr altLang="en-US" sz="900"/>
                    </a:pPr>
                    <a:r>
                      <a:rPr lang="ja-JP" altLang="en-US"/>
                      <a:t>釣り</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22-4F94-8069-1EB612C73016}"/>
                </c:ext>
              </c:extLst>
            </c:dLbl>
            <c:dLbl>
              <c:idx val="4"/>
              <c:tx>
                <c:rich>
                  <a:bodyPr/>
                  <a:lstStyle/>
                  <a:p>
                    <a:pPr>
                      <a:defRPr altLang="en-US" sz="900"/>
                    </a:pPr>
                    <a:r>
                      <a:rPr lang="ja-JP" altLang="en-US"/>
                      <a:t>パチンコ</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22-4F94-8069-1EB612C73016}"/>
                </c:ext>
              </c:extLst>
            </c:dLbl>
            <c:dLbl>
              <c:idx val="5"/>
              <c:tx>
                <c:rich>
                  <a:bodyPr/>
                  <a:lstStyle/>
                  <a:p>
                    <a:pPr>
                      <a:defRPr altLang="en-US" sz="900"/>
                    </a:pPr>
                    <a:r>
                      <a:rPr lang="ja-JP" altLang="en-US"/>
                      <a:t>囲碁・将棋</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122-4F94-8069-1EB612C73016}"/>
                </c:ext>
              </c:extLst>
            </c:dLbl>
            <c:dLbl>
              <c:idx val="6"/>
              <c:tx>
                <c:rich>
                  <a:bodyPr/>
                  <a:lstStyle/>
                  <a:p>
                    <a:pPr>
                      <a:defRPr altLang="en-US" sz="900"/>
                    </a:pPr>
                    <a:r>
                      <a:rPr lang="ja-JP" altLang="en-US"/>
                      <a:t>テレビ</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122-4F94-8069-1EB612C73016}"/>
                </c:ext>
              </c:extLst>
            </c:dLbl>
            <c:dLbl>
              <c:idx val="7"/>
              <c:tx>
                <c:rich>
                  <a:bodyPr/>
                  <a:lstStyle/>
                  <a:p>
                    <a:pPr>
                      <a:defRPr altLang="en-US" sz="900"/>
                    </a:pPr>
                    <a:r>
                      <a:rPr lang="ja-JP" altLang="en-US"/>
                      <a:t>レコード</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122-4F94-8069-1EB612C73016}"/>
                </c:ext>
              </c:extLst>
            </c:dLbl>
            <c:dLbl>
              <c:idx val="8"/>
              <c:tx>
                <c:rich>
                  <a:bodyPr/>
                  <a:lstStyle/>
                  <a:p>
                    <a:pPr>
                      <a:defRPr altLang="en-US" sz="900"/>
                    </a:pPr>
                    <a:r>
                      <a:rPr lang="ja-JP" altLang="en-US"/>
                      <a:t>読書</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122-4F94-8069-1EB612C73016}"/>
                </c:ext>
              </c:extLst>
            </c:dLbl>
            <c:dLbl>
              <c:idx val="9"/>
              <c:tx>
                <c:rich>
                  <a:bodyPr/>
                  <a:lstStyle/>
                  <a:p>
                    <a:pPr>
                      <a:defRPr altLang="en-US" sz="900"/>
                    </a:pPr>
                    <a:r>
                      <a:rPr lang="ja-JP" altLang="en-US"/>
                      <a:t>カメラ</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122-4F94-8069-1EB612C73016}"/>
                </c:ext>
              </c:extLst>
            </c:dLbl>
            <c:dLbl>
              <c:idx val="10"/>
              <c:tx>
                <c:rich>
                  <a:bodyPr/>
                  <a:lstStyle/>
                  <a:p>
                    <a:pPr>
                      <a:defRPr altLang="en-US" sz="900"/>
                    </a:pPr>
                    <a:r>
                      <a:rPr lang="ja-JP" altLang="en-US"/>
                      <a:t>園芸</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122-4F94-8069-1EB612C730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数量化Ⅲ類2!$B$59:$B$69</c:f>
              <c:numCache>
                <c:formatCode>0.0000</c:formatCode>
                <c:ptCount val="11"/>
                <c:pt idx="0">
                  <c:v>0.37263651307092138</c:v>
                </c:pt>
                <c:pt idx="1">
                  <c:v>0.5644661329710432</c:v>
                </c:pt>
                <c:pt idx="2">
                  <c:v>-0.21763052470960936</c:v>
                </c:pt>
                <c:pt idx="3">
                  <c:v>-2.2798971574430515</c:v>
                </c:pt>
                <c:pt idx="4">
                  <c:v>-0.15271093053881099</c:v>
                </c:pt>
                <c:pt idx="5">
                  <c:v>0.7466965581048679</c:v>
                </c:pt>
                <c:pt idx="6">
                  <c:v>0.38828919974888715</c:v>
                </c:pt>
                <c:pt idx="7">
                  <c:v>1.6325393327227467</c:v>
                </c:pt>
                <c:pt idx="8">
                  <c:v>1.0084320775731899</c:v>
                </c:pt>
                <c:pt idx="9">
                  <c:v>-1.5614734895611777</c:v>
                </c:pt>
                <c:pt idx="10">
                  <c:v>-0.43768343267995141</c:v>
                </c:pt>
              </c:numCache>
            </c:numRef>
          </c:xVal>
          <c:yVal>
            <c:numRef>
              <c:f>数量化Ⅲ類2!$C$59:$C$69</c:f>
              <c:numCache>
                <c:formatCode>0.0000</c:formatCode>
                <c:ptCount val="11"/>
                <c:pt idx="0">
                  <c:v>0.38045190403550416</c:v>
                </c:pt>
                <c:pt idx="1">
                  <c:v>1.6351922801843943</c:v>
                </c:pt>
                <c:pt idx="2">
                  <c:v>0.5425716833191967</c:v>
                </c:pt>
                <c:pt idx="3">
                  <c:v>-0.11623012001114157</c:v>
                </c:pt>
                <c:pt idx="4">
                  <c:v>0.51954844305576908</c:v>
                </c:pt>
                <c:pt idx="5">
                  <c:v>0.77713364971202736</c:v>
                </c:pt>
                <c:pt idx="6">
                  <c:v>0.34361958488463018</c:v>
                </c:pt>
                <c:pt idx="7">
                  <c:v>-1.8474268371530609</c:v>
                </c:pt>
                <c:pt idx="8">
                  <c:v>-1.7088088973007916</c:v>
                </c:pt>
                <c:pt idx="9">
                  <c:v>-1.335622091984888</c:v>
                </c:pt>
                <c:pt idx="10">
                  <c:v>-1.373581967968764</c:v>
                </c:pt>
              </c:numCache>
            </c:numRef>
          </c:yVal>
          <c:smooth val="0"/>
          <c:extLst>
            <c:ext xmlns:c16="http://schemas.microsoft.com/office/drawing/2014/chart" uri="{C3380CC4-5D6E-409C-BE32-E72D297353CC}">
              <c16:uniqueId val="{0000000B-5122-4F94-8069-1EB612C73016}"/>
            </c:ext>
          </c:extLst>
        </c:ser>
        <c:dLbls>
          <c:showLegendKey val="0"/>
          <c:showVal val="0"/>
          <c:showCatName val="0"/>
          <c:showSerName val="0"/>
          <c:showPercent val="0"/>
          <c:showBubbleSize val="0"/>
        </c:dLbls>
        <c:axId val="777148464"/>
        <c:axId val="777149008"/>
      </c:scatterChart>
      <c:valAx>
        <c:axId val="777148464"/>
        <c:scaling>
          <c:orientation val="minMax"/>
        </c:scaling>
        <c:delete val="0"/>
        <c:axPos val="b"/>
        <c:title>
          <c:tx>
            <c:rich>
              <a:bodyPr/>
              <a:lstStyle/>
              <a:p>
                <a:pPr>
                  <a:defRPr sz="1100" b="0" i="0" u="none" strike="noStrike" baseline="0">
                    <a:solidFill>
                      <a:srgbClr val="000000"/>
                    </a:solidFill>
                    <a:latin typeface="メイリオ"/>
                    <a:ea typeface="メイリオ"/>
                    <a:cs typeface="メイリオ"/>
                  </a:defRPr>
                </a:pPr>
                <a:r>
                  <a:rPr lang="ja-JP" altLang="en-US" sz="900" b="1" i="0" u="none" strike="noStrike" baseline="0">
                    <a:solidFill>
                      <a:srgbClr val="000000"/>
                    </a:solidFill>
                    <a:latin typeface="ＭＳ Ｐゴシック"/>
                    <a:ea typeface="ＭＳ Ｐゴシック"/>
                  </a:rPr>
                  <a:t>第</a:t>
                </a:r>
                <a:r>
                  <a:rPr lang="ja-JP" altLang="en-US" sz="900" b="1" i="0" u="none" strike="noStrike" baseline="0">
                    <a:solidFill>
                      <a:srgbClr val="000000"/>
                    </a:solidFill>
                    <a:latin typeface="Calibri"/>
                    <a:ea typeface="ＭＳ Ｐゴシック"/>
                  </a:rPr>
                  <a:t>1</a:t>
                </a:r>
                <a:r>
                  <a:rPr lang="ja-JP" altLang="en-US" sz="900" b="1" i="0" u="none" strike="noStrike" baseline="0">
                    <a:solidFill>
                      <a:srgbClr val="000000"/>
                    </a:solidFill>
                    <a:latin typeface="ＭＳ Ｐゴシック"/>
                    <a:ea typeface="ＭＳ Ｐゴシック"/>
                  </a:rPr>
                  <a:t>軸</a:t>
                </a:r>
              </a:p>
            </c:rich>
          </c:tx>
          <c:overlay val="0"/>
          <c:spPr>
            <a:noFill/>
            <a:ln w="25400">
              <a:noFill/>
            </a:ln>
          </c:spPr>
        </c:title>
        <c:numFmt formatCode="General" sourceLinked="0"/>
        <c:majorTickMark val="out"/>
        <c:minorTickMark val="none"/>
        <c:tickLblPos val="nextTo"/>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77149008"/>
        <c:crossesAt val="0"/>
        <c:crossBetween val="midCat"/>
      </c:valAx>
      <c:valAx>
        <c:axId val="777149008"/>
        <c:scaling>
          <c:orientation val="minMax"/>
        </c:scaling>
        <c:delete val="0"/>
        <c:axPos val="l"/>
        <c:title>
          <c:tx>
            <c:rich>
              <a:bodyPr/>
              <a:lstStyle/>
              <a:p>
                <a:pPr>
                  <a:defRPr sz="1100" b="0" i="0" u="none" strike="noStrike" baseline="0">
                    <a:solidFill>
                      <a:srgbClr val="000000"/>
                    </a:solidFill>
                    <a:latin typeface="メイリオ"/>
                    <a:ea typeface="メイリオ"/>
                    <a:cs typeface="メイリオ"/>
                  </a:defRPr>
                </a:pPr>
                <a:r>
                  <a:rPr lang="ja-JP" altLang="en-US" sz="900" b="1" i="0" u="none" strike="noStrike" baseline="0">
                    <a:solidFill>
                      <a:srgbClr val="000000"/>
                    </a:solidFill>
                    <a:latin typeface="ＭＳ Ｐゴシック"/>
                    <a:ea typeface="ＭＳ Ｐゴシック"/>
                  </a:rPr>
                  <a:t>第</a:t>
                </a:r>
                <a:r>
                  <a:rPr lang="ja-JP" altLang="en-US" sz="900" b="1" i="0" u="none" strike="noStrike" baseline="0">
                    <a:solidFill>
                      <a:srgbClr val="000000"/>
                    </a:solidFill>
                    <a:latin typeface="Calibri"/>
                    <a:ea typeface="ＭＳ Ｐゴシック"/>
                  </a:rPr>
                  <a:t>2</a:t>
                </a:r>
                <a:r>
                  <a:rPr lang="ja-JP" altLang="en-US" sz="900" b="1" i="0" u="none" strike="noStrike" baseline="0">
                    <a:solidFill>
                      <a:srgbClr val="000000"/>
                    </a:solidFill>
                    <a:latin typeface="ＭＳ Ｐゴシック"/>
                    <a:ea typeface="ＭＳ Ｐゴシック"/>
                  </a:rPr>
                  <a:t>軸</a:t>
                </a:r>
              </a:p>
            </c:rich>
          </c:tx>
          <c:overlay val="0"/>
          <c:spPr>
            <a:noFill/>
            <a:ln w="25400">
              <a:noFill/>
            </a:ln>
          </c:spPr>
        </c:title>
        <c:numFmt formatCode="General" sourceLinked="0"/>
        <c:majorTickMark val="out"/>
        <c:minorTickMark val="none"/>
        <c:tickLblPos val="nextTo"/>
        <c:crossAx val="777148464"/>
        <c:crossesAt val="0"/>
        <c:crossBetween val="midCat"/>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900"/>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次元</a:t>
            </a:r>
            <a:r>
              <a:rPr lang="en-US" altLang="ja-JP" sz="1200"/>
              <a:t>1 × </a:t>
            </a:r>
            <a:r>
              <a:rPr lang="ja-JP" altLang="en-US" sz="1200"/>
              <a:t>次元</a:t>
            </a:r>
            <a:r>
              <a:rPr lang="en-US" altLang="ja-JP" sz="1200"/>
              <a:t>2</a:t>
            </a:r>
            <a:endParaRPr lang="ja-JP" altLang="en-US" sz="1200"/>
          </a:p>
        </c:rich>
      </c:tx>
      <c:overlay val="0"/>
    </c:title>
    <c:autoTitleDeleted val="0"/>
    <c:plotArea>
      <c:layout/>
      <c:scatterChart>
        <c:scatterStyle val="lineMarker"/>
        <c:varyColors val="0"/>
        <c:ser>
          <c:idx val="0"/>
          <c:order val="0"/>
          <c:tx>
            <c:strRef>
              <c:f>数量化Ⅳ類2!$C$95</c:f>
              <c:strCache>
                <c:ptCount val="1"/>
                <c:pt idx="0">
                  <c:v>次元2</c:v>
                </c:pt>
              </c:strCache>
            </c:strRef>
          </c:tx>
          <c:spPr>
            <a:ln w="28575">
              <a:noFill/>
            </a:ln>
          </c:spPr>
          <c:dLbls>
            <c:dLbl>
              <c:idx val="0"/>
              <c:tx>
                <c:rich>
                  <a:bodyPr wrap="square" lIns="38100" tIns="19050" rIns="38100" bIns="19050" anchor="ctr">
                    <a:spAutoFit/>
                  </a:bodyPr>
                  <a:lstStyle/>
                  <a:p>
                    <a:pPr>
                      <a:defRPr altLang="ja-JP" sz="900"/>
                    </a:pPr>
                    <a:r>
                      <a:rPr lang="en-US"/>
                      <a:t>1</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61A-44EA-BFA7-3CC64B3334F2}"/>
                </c:ext>
              </c:extLst>
            </c:dLbl>
            <c:dLbl>
              <c:idx val="1"/>
              <c:tx>
                <c:rich>
                  <a:bodyPr wrap="square" lIns="38100" tIns="19050" rIns="38100" bIns="19050" anchor="ctr">
                    <a:spAutoFit/>
                  </a:bodyPr>
                  <a:lstStyle/>
                  <a:p>
                    <a:pPr>
                      <a:defRPr altLang="ja-JP" sz="900"/>
                    </a:pPr>
                    <a:r>
                      <a:rPr lang="en-US"/>
                      <a:t>2</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61A-44EA-BFA7-3CC64B3334F2}"/>
                </c:ext>
              </c:extLst>
            </c:dLbl>
            <c:dLbl>
              <c:idx val="2"/>
              <c:tx>
                <c:rich>
                  <a:bodyPr wrap="square" lIns="38100" tIns="19050" rIns="38100" bIns="19050" anchor="ctr">
                    <a:spAutoFit/>
                  </a:bodyPr>
                  <a:lstStyle/>
                  <a:p>
                    <a:pPr>
                      <a:defRPr altLang="ja-JP" sz="900"/>
                    </a:pPr>
                    <a:r>
                      <a:rPr lang="en-US"/>
                      <a:t>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61A-44EA-BFA7-3CC64B3334F2}"/>
                </c:ext>
              </c:extLst>
            </c:dLbl>
            <c:dLbl>
              <c:idx val="3"/>
              <c:tx>
                <c:rich>
                  <a:bodyPr wrap="square" lIns="38100" tIns="19050" rIns="38100" bIns="19050" anchor="ctr">
                    <a:spAutoFit/>
                  </a:bodyPr>
                  <a:lstStyle/>
                  <a:p>
                    <a:pPr>
                      <a:defRPr altLang="ja-JP" sz="900"/>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61A-44EA-BFA7-3CC64B3334F2}"/>
                </c:ext>
              </c:extLst>
            </c:dLbl>
            <c:dLbl>
              <c:idx val="4"/>
              <c:tx>
                <c:rich>
                  <a:bodyPr wrap="square" lIns="38100" tIns="19050" rIns="38100" bIns="19050" anchor="ctr">
                    <a:spAutoFit/>
                  </a:bodyPr>
                  <a:lstStyle/>
                  <a:p>
                    <a:pPr>
                      <a:defRPr altLang="ja-JP" sz="900"/>
                    </a:pPr>
                    <a:r>
                      <a:rPr lang="en-US"/>
                      <a:t>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1A-44EA-BFA7-3CC64B3334F2}"/>
                </c:ext>
              </c:extLst>
            </c:dLbl>
            <c:dLbl>
              <c:idx val="5"/>
              <c:tx>
                <c:rich>
                  <a:bodyPr wrap="square" lIns="38100" tIns="19050" rIns="38100" bIns="19050" anchor="ctr">
                    <a:spAutoFit/>
                  </a:bodyPr>
                  <a:lstStyle/>
                  <a:p>
                    <a:pPr>
                      <a:defRPr altLang="ja-JP" sz="900"/>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61A-44EA-BFA7-3CC64B3334F2}"/>
                </c:ext>
              </c:extLst>
            </c:dLbl>
            <c:dLbl>
              <c:idx val="6"/>
              <c:tx>
                <c:rich>
                  <a:bodyPr wrap="square" lIns="38100" tIns="19050" rIns="38100" bIns="19050" anchor="ctr">
                    <a:spAutoFit/>
                  </a:bodyPr>
                  <a:lstStyle/>
                  <a:p>
                    <a:pPr>
                      <a:defRPr altLang="ja-JP" sz="900"/>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1A-44EA-BFA7-3CC64B3334F2}"/>
                </c:ext>
              </c:extLst>
            </c:dLbl>
            <c:dLbl>
              <c:idx val="7"/>
              <c:tx>
                <c:rich>
                  <a:bodyPr wrap="square" lIns="38100" tIns="19050" rIns="38100" bIns="19050" anchor="ctr">
                    <a:spAutoFit/>
                  </a:bodyPr>
                  <a:lstStyle/>
                  <a:p>
                    <a:pPr>
                      <a:defRPr altLang="ja-JP" sz="900"/>
                    </a:pPr>
                    <a:r>
                      <a:rPr lang="en-US"/>
                      <a:t>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61A-44EA-BFA7-3CC64B3334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数量化Ⅳ類2!$B$96:$B$103</c:f>
              <c:numCache>
                <c:formatCode>0.0000</c:formatCode>
                <c:ptCount val="8"/>
                <c:pt idx="0">
                  <c:v>0.33653168386477261</c:v>
                </c:pt>
                <c:pt idx="1">
                  <c:v>0.56215426573650029</c:v>
                </c:pt>
                <c:pt idx="2">
                  <c:v>0.24697330505384593</c:v>
                </c:pt>
                <c:pt idx="3">
                  <c:v>9.8656950389601539E-2</c:v>
                </c:pt>
                <c:pt idx="4">
                  <c:v>-0.33653168386477289</c:v>
                </c:pt>
                <c:pt idx="5">
                  <c:v>-0.56215426573650007</c:v>
                </c:pt>
                <c:pt idx="6">
                  <c:v>-0.24697330505384579</c:v>
                </c:pt>
                <c:pt idx="7">
                  <c:v>-9.8656950389601469E-2</c:v>
                </c:pt>
              </c:numCache>
            </c:numRef>
          </c:xVal>
          <c:yVal>
            <c:numRef>
              <c:f>数量化Ⅳ類2!$C$96:$C$103</c:f>
              <c:numCache>
                <c:formatCode>0.0000</c:formatCode>
                <c:ptCount val="8"/>
                <c:pt idx="0">
                  <c:v>-0.15372580194442401</c:v>
                </c:pt>
                <c:pt idx="1">
                  <c:v>-9.8263837091872724E-2</c:v>
                </c:pt>
                <c:pt idx="2">
                  <c:v>0.16868682263308266</c:v>
                </c:pt>
                <c:pt idx="3">
                  <c:v>0.66201008452022869</c:v>
                </c:pt>
                <c:pt idx="4">
                  <c:v>0.15372580194442384</c:v>
                </c:pt>
                <c:pt idx="5">
                  <c:v>9.8263837091872613E-2</c:v>
                </c:pt>
                <c:pt idx="6">
                  <c:v>-0.16868682263308288</c:v>
                </c:pt>
                <c:pt idx="7">
                  <c:v>-0.6620100845202278</c:v>
                </c:pt>
              </c:numCache>
            </c:numRef>
          </c:yVal>
          <c:smooth val="0"/>
          <c:extLst>
            <c:ext xmlns:c16="http://schemas.microsoft.com/office/drawing/2014/chart" uri="{C3380CC4-5D6E-409C-BE32-E72D297353CC}">
              <c16:uniqueId val="{00000008-361A-44EA-BFA7-3CC64B3334F2}"/>
            </c:ext>
          </c:extLst>
        </c:ser>
        <c:dLbls>
          <c:showLegendKey val="0"/>
          <c:showVal val="0"/>
          <c:showCatName val="0"/>
          <c:showSerName val="0"/>
          <c:showPercent val="0"/>
          <c:showBubbleSize val="0"/>
        </c:dLbls>
        <c:axId val="777150640"/>
        <c:axId val="777153904"/>
      </c:scatterChart>
      <c:valAx>
        <c:axId val="777150640"/>
        <c:scaling>
          <c:orientation val="minMax"/>
        </c:scaling>
        <c:delete val="0"/>
        <c:axPos val="b"/>
        <c:title>
          <c:tx>
            <c:rich>
              <a:bodyPr/>
              <a:lstStyle/>
              <a:p>
                <a:pPr>
                  <a:defRPr/>
                </a:pPr>
                <a:r>
                  <a:rPr lang="ja-JP" altLang="en-US"/>
                  <a:t>次元</a:t>
                </a:r>
                <a:r>
                  <a:rPr lang="en-US" altLang="ja-JP"/>
                  <a:t>1</a:t>
                </a:r>
                <a:endParaRPr lang="ja-JP" altLang="en-US"/>
              </a:p>
            </c:rich>
          </c:tx>
          <c:overlay val="0"/>
        </c:title>
        <c:numFmt formatCode="General" sourceLinked="0"/>
        <c:majorTickMark val="out"/>
        <c:minorTickMark val="none"/>
        <c:tickLblPos val="nextTo"/>
        <c:crossAx val="777153904"/>
        <c:crossesAt val="0"/>
        <c:crossBetween val="midCat"/>
      </c:valAx>
      <c:valAx>
        <c:axId val="777153904"/>
        <c:scaling>
          <c:orientation val="minMax"/>
        </c:scaling>
        <c:delete val="0"/>
        <c:axPos val="l"/>
        <c:title>
          <c:tx>
            <c:rich>
              <a:bodyPr/>
              <a:lstStyle/>
              <a:p>
                <a:pPr>
                  <a:defRPr/>
                </a:pPr>
                <a:r>
                  <a:rPr lang="ja-JP" altLang="en-US"/>
                  <a:t>次元</a:t>
                </a:r>
                <a:r>
                  <a:rPr lang="en-US" altLang="ja-JP"/>
                  <a:t>2</a:t>
                </a:r>
                <a:endParaRPr lang="ja-JP" altLang="en-US"/>
              </a:p>
            </c:rich>
          </c:tx>
          <c:overlay val="0"/>
        </c:title>
        <c:numFmt formatCode="General" sourceLinked="0"/>
        <c:majorTickMark val="out"/>
        <c:minorTickMark val="none"/>
        <c:tickLblPos val="nextTo"/>
        <c:crossAx val="777150640"/>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固有値スクリープロット</a:t>
            </a:r>
          </a:p>
        </c:rich>
      </c:tx>
      <c:overlay val="0"/>
    </c:title>
    <c:autoTitleDeleted val="0"/>
    <c:plotArea>
      <c:layout/>
      <c:lineChart>
        <c:grouping val="standard"/>
        <c:varyColors val="0"/>
        <c:ser>
          <c:idx val="0"/>
          <c:order val="0"/>
          <c:tx>
            <c:strRef>
              <c:f>※多次元尺度法での結果!$B$62</c:f>
              <c:strCache>
                <c:ptCount val="1"/>
                <c:pt idx="0">
                  <c:v>固有値</c:v>
                </c:pt>
              </c:strCache>
            </c:strRef>
          </c:tx>
          <c:val>
            <c:numRef>
              <c:f>※多次元尺度法での結果!$B$63:$B$66</c:f>
              <c:numCache>
                <c:formatCode>0.0000</c:formatCode>
                <c:ptCount val="4"/>
                <c:pt idx="0">
                  <c:v>29.123105625617672</c:v>
                </c:pt>
                <c:pt idx="1">
                  <c:v>20.876894374382342</c:v>
                </c:pt>
                <c:pt idx="2">
                  <c:v>5.1129190979021116E-15</c:v>
                </c:pt>
                <c:pt idx="3">
                  <c:v>2.7248430598678652E-15</c:v>
                </c:pt>
              </c:numCache>
            </c:numRef>
          </c:val>
          <c:smooth val="0"/>
          <c:extLst>
            <c:ext xmlns:c16="http://schemas.microsoft.com/office/drawing/2014/chart" uri="{C3380CC4-5D6E-409C-BE32-E72D297353CC}">
              <c16:uniqueId val="{00000000-BBCD-4140-A021-D42DDF89B201}"/>
            </c:ext>
          </c:extLst>
        </c:ser>
        <c:dLbls>
          <c:showLegendKey val="0"/>
          <c:showVal val="0"/>
          <c:showCatName val="0"/>
          <c:showSerName val="0"/>
          <c:showPercent val="0"/>
          <c:showBubbleSize val="0"/>
        </c:dLbls>
        <c:marker val="1"/>
        <c:smooth val="0"/>
        <c:axId val="777152272"/>
        <c:axId val="777152816"/>
      </c:lineChart>
      <c:catAx>
        <c:axId val="777152272"/>
        <c:scaling>
          <c:orientation val="minMax"/>
        </c:scaling>
        <c:delete val="0"/>
        <c:axPos val="b"/>
        <c:title>
          <c:tx>
            <c:rich>
              <a:bodyPr/>
              <a:lstStyle/>
              <a:p>
                <a:pPr>
                  <a:defRPr/>
                </a:pPr>
                <a:r>
                  <a:rPr lang="ja-JP" altLang="en-US"/>
                  <a:t>次元</a:t>
                </a:r>
              </a:p>
            </c:rich>
          </c:tx>
          <c:overlay val="0"/>
        </c:title>
        <c:majorTickMark val="out"/>
        <c:minorTickMark val="none"/>
        <c:tickLblPos val="nextTo"/>
        <c:crossAx val="777152816"/>
        <c:crosses val="autoZero"/>
        <c:auto val="1"/>
        <c:lblAlgn val="ctr"/>
        <c:lblOffset val="100"/>
        <c:noMultiLvlLbl val="0"/>
      </c:catAx>
      <c:valAx>
        <c:axId val="777152816"/>
        <c:scaling>
          <c:orientation val="minMax"/>
        </c:scaling>
        <c:delete val="0"/>
        <c:axPos val="l"/>
        <c:majorGridlines>
          <c:spPr>
            <a:ln w="3175">
              <a:solidFill>
                <a:srgbClr val="808080"/>
              </a:solidFill>
              <a:prstDash val="solid"/>
            </a:ln>
          </c:spPr>
        </c:majorGridlines>
        <c:title>
          <c:tx>
            <c:rich>
              <a:bodyPr/>
              <a:lstStyle/>
              <a:p>
                <a:pPr>
                  <a:defRPr/>
                </a:pPr>
                <a:r>
                  <a:rPr lang="ja-JP" altLang="en-US"/>
                  <a:t>固有値</a:t>
                </a:r>
              </a:p>
            </c:rich>
          </c:tx>
          <c:overlay val="0"/>
        </c:title>
        <c:numFmt formatCode="General" sourceLinked="0"/>
        <c:majorTickMark val="out"/>
        <c:minorTickMark val="none"/>
        <c:tickLblPos val="nextTo"/>
        <c:crossAx val="777152272"/>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次元</a:t>
            </a:r>
            <a:r>
              <a:rPr lang="en-US" altLang="ja-JP" sz="1200"/>
              <a:t>1 × </a:t>
            </a:r>
            <a:r>
              <a:rPr lang="ja-JP" altLang="en-US" sz="1200"/>
              <a:t>次元</a:t>
            </a:r>
            <a:r>
              <a:rPr lang="en-US" altLang="ja-JP" sz="1200"/>
              <a:t>2</a:t>
            </a:r>
            <a:endParaRPr lang="ja-JP" altLang="en-US" sz="1200"/>
          </a:p>
        </c:rich>
      </c:tx>
      <c:overlay val="0"/>
    </c:title>
    <c:autoTitleDeleted val="0"/>
    <c:plotArea>
      <c:layout/>
      <c:scatterChart>
        <c:scatterStyle val="lineMarker"/>
        <c:varyColors val="0"/>
        <c:ser>
          <c:idx val="0"/>
          <c:order val="0"/>
          <c:tx>
            <c:strRef>
              <c:f>※多次元尺度法での結果!$C$129</c:f>
              <c:strCache>
                <c:ptCount val="1"/>
                <c:pt idx="0">
                  <c:v>次元2</c:v>
                </c:pt>
              </c:strCache>
            </c:strRef>
          </c:tx>
          <c:spPr>
            <a:ln w="28575">
              <a:noFill/>
            </a:ln>
          </c:spPr>
          <c:dLbls>
            <c:dLbl>
              <c:idx val="0"/>
              <c:tx>
                <c:rich>
                  <a:bodyPr wrap="square" lIns="38100" tIns="19050" rIns="38100" bIns="19050" anchor="ctr">
                    <a:spAutoFit/>
                  </a:bodyPr>
                  <a:lstStyle/>
                  <a:p>
                    <a:pPr>
                      <a:defRPr altLang="ja-JP" sz="900"/>
                    </a:pPr>
                    <a:r>
                      <a:rPr lang="en-US"/>
                      <a:t>1</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BC-40F9-A5C8-D3DACA4321D3}"/>
                </c:ext>
              </c:extLst>
            </c:dLbl>
            <c:dLbl>
              <c:idx val="1"/>
              <c:tx>
                <c:rich>
                  <a:bodyPr wrap="square" lIns="38100" tIns="19050" rIns="38100" bIns="19050" anchor="ctr">
                    <a:spAutoFit/>
                  </a:bodyPr>
                  <a:lstStyle/>
                  <a:p>
                    <a:pPr>
                      <a:defRPr altLang="ja-JP" sz="900"/>
                    </a:pPr>
                    <a:r>
                      <a:rPr lang="en-US"/>
                      <a:t>2</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BC-40F9-A5C8-D3DACA4321D3}"/>
                </c:ext>
              </c:extLst>
            </c:dLbl>
            <c:dLbl>
              <c:idx val="2"/>
              <c:tx>
                <c:rich>
                  <a:bodyPr wrap="square" lIns="38100" tIns="19050" rIns="38100" bIns="19050" anchor="ctr">
                    <a:spAutoFit/>
                  </a:bodyPr>
                  <a:lstStyle/>
                  <a:p>
                    <a:pPr>
                      <a:defRPr altLang="ja-JP" sz="900"/>
                    </a:pPr>
                    <a:r>
                      <a:rPr lang="en-US"/>
                      <a:t>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BC-40F9-A5C8-D3DACA4321D3}"/>
                </c:ext>
              </c:extLst>
            </c:dLbl>
            <c:dLbl>
              <c:idx val="3"/>
              <c:tx>
                <c:rich>
                  <a:bodyPr wrap="square" lIns="38100" tIns="19050" rIns="38100" bIns="19050" anchor="ctr">
                    <a:spAutoFit/>
                  </a:bodyPr>
                  <a:lstStyle/>
                  <a:p>
                    <a:pPr>
                      <a:defRPr altLang="ja-JP" sz="900"/>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5BC-40F9-A5C8-D3DACA4321D3}"/>
                </c:ext>
              </c:extLst>
            </c:dLbl>
            <c:dLbl>
              <c:idx val="4"/>
              <c:tx>
                <c:rich>
                  <a:bodyPr wrap="square" lIns="38100" tIns="19050" rIns="38100" bIns="19050" anchor="ctr">
                    <a:spAutoFit/>
                  </a:bodyPr>
                  <a:lstStyle/>
                  <a:p>
                    <a:pPr>
                      <a:defRPr altLang="ja-JP" sz="900"/>
                    </a:pPr>
                    <a:r>
                      <a:rPr lang="en-US"/>
                      <a:t>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5BC-40F9-A5C8-D3DACA4321D3}"/>
                </c:ext>
              </c:extLst>
            </c:dLbl>
            <c:dLbl>
              <c:idx val="5"/>
              <c:tx>
                <c:rich>
                  <a:bodyPr wrap="square" lIns="38100" tIns="19050" rIns="38100" bIns="19050" anchor="ctr">
                    <a:spAutoFit/>
                  </a:bodyPr>
                  <a:lstStyle/>
                  <a:p>
                    <a:pPr>
                      <a:defRPr altLang="ja-JP" sz="900"/>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BC-40F9-A5C8-D3DACA4321D3}"/>
                </c:ext>
              </c:extLst>
            </c:dLbl>
            <c:dLbl>
              <c:idx val="6"/>
              <c:tx>
                <c:rich>
                  <a:bodyPr wrap="square" lIns="38100" tIns="19050" rIns="38100" bIns="19050" anchor="ctr">
                    <a:spAutoFit/>
                  </a:bodyPr>
                  <a:lstStyle/>
                  <a:p>
                    <a:pPr>
                      <a:defRPr altLang="ja-JP" sz="900"/>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5BC-40F9-A5C8-D3DACA4321D3}"/>
                </c:ext>
              </c:extLst>
            </c:dLbl>
            <c:dLbl>
              <c:idx val="7"/>
              <c:tx>
                <c:rich>
                  <a:bodyPr wrap="square" lIns="38100" tIns="19050" rIns="38100" bIns="19050" anchor="ctr">
                    <a:spAutoFit/>
                  </a:bodyPr>
                  <a:lstStyle/>
                  <a:p>
                    <a:pPr>
                      <a:defRPr altLang="ja-JP" sz="900"/>
                    </a:pPr>
                    <a:r>
                      <a:rPr lang="en-US"/>
                      <a:t>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BC-40F9-A5C8-D3DACA4321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※多次元尺度法での結果!$B$130:$B$137</c:f>
              <c:numCache>
                <c:formatCode>0.0000</c:formatCode>
                <c:ptCount val="8"/>
                <c:pt idx="0">
                  <c:v>2.019029856821382</c:v>
                </c:pt>
                <c:pt idx="1">
                  <c:v>2.8072352948374935</c:v>
                </c:pt>
                <c:pt idx="2">
                  <c:v>1.5764108760322193</c:v>
                </c:pt>
                <c:pt idx="3">
                  <c:v>0.34558645722694681</c:v>
                </c:pt>
                <c:pt idx="4">
                  <c:v>-2.0190298568213829</c:v>
                </c:pt>
                <c:pt idx="5">
                  <c:v>-2.8072352948374917</c:v>
                </c:pt>
                <c:pt idx="6">
                  <c:v>-1.57641087603222</c:v>
                </c:pt>
                <c:pt idx="7">
                  <c:v>-0.34558645722694681</c:v>
                </c:pt>
              </c:numCache>
            </c:numRef>
          </c:xVal>
          <c:yVal>
            <c:numRef>
              <c:f>※多次元尺度法での結果!$C$130:$C$137</c:f>
              <c:numCache>
                <c:formatCode>0.0000</c:formatCode>
                <c:ptCount val="8"/>
                <c:pt idx="0">
                  <c:v>0.96099866662958244</c:v>
                </c:pt>
                <c:pt idx="1">
                  <c:v>0.34558645722694742</c:v>
                </c:pt>
                <c:pt idx="2">
                  <c:v>-1.230824418805271</c:v>
                </c:pt>
                <c:pt idx="3">
                  <c:v>-2.8072352948374886</c:v>
                </c:pt>
                <c:pt idx="4">
                  <c:v>-0.96099866662958233</c:v>
                </c:pt>
                <c:pt idx="5">
                  <c:v>-0.34558645722694731</c:v>
                </c:pt>
                <c:pt idx="6">
                  <c:v>1.2308244188052719</c:v>
                </c:pt>
                <c:pt idx="7">
                  <c:v>2.8072352948374908</c:v>
                </c:pt>
              </c:numCache>
            </c:numRef>
          </c:yVal>
          <c:smooth val="0"/>
          <c:extLst>
            <c:ext xmlns:c16="http://schemas.microsoft.com/office/drawing/2014/chart" uri="{C3380CC4-5D6E-409C-BE32-E72D297353CC}">
              <c16:uniqueId val="{00000008-D5BC-40F9-A5C8-D3DACA4321D3}"/>
            </c:ext>
          </c:extLst>
        </c:ser>
        <c:dLbls>
          <c:showLegendKey val="0"/>
          <c:showVal val="0"/>
          <c:showCatName val="0"/>
          <c:showSerName val="0"/>
          <c:showPercent val="0"/>
          <c:showBubbleSize val="0"/>
        </c:dLbls>
        <c:axId val="842544288"/>
        <c:axId val="842555712"/>
      </c:scatterChart>
      <c:valAx>
        <c:axId val="842544288"/>
        <c:scaling>
          <c:orientation val="minMax"/>
        </c:scaling>
        <c:delete val="0"/>
        <c:axPos val="b"/>
        <c:title>
          <c:tx>
            <c:rich>
              <a:bodyPr/>
              <a:lstStyle/>
              <a:p>
                <a:pPr>
                  <a:defRPr/>
                </a:pPr>
                <a:r>
                  <a:rPr lang="ja-JP" altLang="en-US"/>
                  <a:t>次元</a:t>
                </a:r>
                <a:r>
                  <a:rPr lang="en-US" altLang="ja-JP"/>
                  <a:t>1</a:t>
                </a:r>
                <a:endParaRPr lang="ja-JP" altLang="en-US"/>
              </a:p>
            </c:rich>
          </c:tx>
          <c:overlay val="0"/>
        </c:title>
        <c:numFmt formatCode="General" sourceLinked="0"/>
        <c:majorTickMark val="out"/>
        <c:minorTickMark val="none"/>
        <c:tickLblPos val="nextTo"/>
        <c:crossAx val="842555712"/>
        <c:crossesAt val="0"/>
        <c:crossBetween val="midCat"/>
      </c:valAx>
      <c:valAx>
        <c:axId val="842555712"/>
        <c:scaling>
          <c:orientation val="minMax"/>
        </c:scaling>
        <c:delete val="0"/>
        <c:axPos val="l"/>
        <c:title>
          <c:tx>
            <c:rich>
              <a:bodyPr/>
              <a:lstStyle/>
              <a:p>
                <a:pPr>
                  <a:defRPr/>
                </a:pPr>
                <a:r>
                  <a:rPr lang="ja-JP" altLang="en-US"/>
                  <a:t>次元</a:t>
                </a:r>
                <a:r>
                  <a:rPr lang="en-US" altLang="ja-JP"/>
                  <a:t>2</a:t>
                </a:r>
                <a:endParaRPr lang="ja-JP" altLang="en-US"/>
              </a:p>
            </c:rich>
          </c:tx>
          <c:overlay val="0"/>
        </c:title>
        <c:numFmt formatCode="General" sourceLinked="0"/>
        <c:majorTickMark val="out"/>
        <c:minorTickMark val="none"/>
        <c:tickLblPos val="nextTo"/>
        <c:crossAx val="842544288"/>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次元</a:t>
            </a:r>
            <a:r>
              <a:rPr lang="en-US" altLang="ja-JP" sz="1200"/>
              <a:t>1 × </a:t>
            </a:r>
            <a:r>
              <a:rPr lang="ja-JP" altLang="en-US" sz="1200"/>
              <a:t>次元</a:t>
            </a:r>
            <a:r>
              <a:rPr lang="en-US" altLang="ja-JP" sz="1200"/>
              <a:t>2</a:t>
            </a:r>
            <a:endParaRPr lang="ja-JP" altLang="en-US" sz="1200"/>
          </a:p>
        </c:rich>
      </c:tx>
      <c:overlay val="0"/>
    </c:title>
    <c:autoTitleDeleted val="0"/>
    <c:plotArea>
      <c:layout/>
      <c:scatterChart>
        <c:scatterStyle val="lineMarker"/>
        <c:varyColors val="0"/>
        <c:ser>
          <c:idx val="0"/>
          <c:order val="0"/>
          <c:tx>
            <c:strRef>
              <c:f>'数量化Ⅳ類（行列形式）2'!$C$65</c:f>
              <c:strCache>
                <c:ptCount val="1"/>
                <c:pt idx="0">
                  <c:v>次元2</c:v>
                </c:pt>
              </c:strCache>
            </c:strRef>
          </c:tx>
          <c:spPr>
            <a:ln w="28575">
              <a:noFill/>
            </a:ln>
          </c:spPr>
          <c:dLbls>
            <c:dLbl>
              <c:idx val="0"/>
              <c:tx>
                <c:rich>
                  <a:bodyPr wrap="square" lIns="38100" tIns="19050" rIns="38100" bIns="19050" anchor="ctr">
                    <a:spAutoFit/>
                  </a:bodyPr>
                  <a:lstStyle/>
                  <a:p>
                    <a:pPr>
                      <a:defRPr altLang="en-US" sz="900"/>
                    </a:pPr>
                    <a:r>
                      <a:rPr lang="ja-JP" altLang="en-US"/>
                      <a:t>日本</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6F-4FE2-AAE4-7C2675AEDE82}"/>
                </c:ext>
              </c:extLst>
            </c:dLbl>
            <c:dLbl>
              <c:idx val="1"/>
              <c:tx>
                <c:rich>
                  <a:bodyPr wrap="square" lIns="38100" tIns="19050" rIns="38100" bIns="19050" anchor="ctr">
                    <a:spAutoFit/>
                  </a:bodyPr>
                  <a:lstStyle/>
                  <a:p>
                    <a:pPr>
                      <a:defRPr altLang="en-US" sz="900"/>
                    </a:pPr>
                    <a:r>
                      <a:rPr lang="ja-JP" altLang="en-US"/>
                      <a:t>中国</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6F-4FE2-AAE4-7C2675AEDE82}"/>
                </c:ext>
              </c:extLst>
            </c:dLbl>
            <c:dLbl>
              <c:idx val="2"/>
              <c:tx>
                <c:rich>
                  <a:bodyPr wrap="square" lIns="38100" tIns="19050" rIns="38100" bIns="19050" anchor="ctr">
                    <a:spAutoFit/>
                  </a:bodyPr>
                  <a:lstStyle/>
                  <a:p>
                    <a:pPr>
                      <a:defRPr altLang="en-US" sz="900"/>
                    </a:pPr>
                    <a:r>
                      <a:rPr lang="ja-JP" altLang="en-US"/>
                      <a:t>オーストラリア</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6F-4FE2-AAE4-7C2675AEDE82}"/>
                </c:ext>
              </c:extLst>
            </c:dLbl>
            <c:dLbl>
              <c:idx val="3"/>
              <c:tx>
                <c:rich>
                  <a:bodyPr wrap="square" lIns="38100" tIns="19050" rIns="38100" bIns="19050" anchor="ctr">
                    <a:spAutoFit/>
                  </a:bodyPr>
                  <a:lstStyle/>
                  <a:p>
                    <a:pPr>
                      <a:defRPr altLang="en-US" sz="900"/>
                    </a:pPr>
                    <a:r>
                      <a:rPr lang="ja-JP" altLang="en-US"/>
                      <a:t>アメリカ</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6F-4FE2-AAE4-7C2675AEDE82}"/>
                </c:ext>
              </c:extLst>
            </c:dLbl>
            <c:dLbl>
              <c:idx val="4"/>
              <c:tx>
                <c:rich>
                  <a:bodyPr wrap="square" lIns="38100" tIns="19050" rIns="38100" bIns="19050" anchor="ctr">
                    <a:spAutoFit/>
                  </a:bodyPr>
                  <a:lstStyle/>
                  <a:p>
                    <a:pPr>
                      <a:defRPr altLang="en-US" sz="900"/>
                    </a:pPr>
                    <a:r>
                      <a:rPr lang="ja-JP" altLang="en-US"/>
                      <a:t>イギリス</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6F-4FE2-AAE4-7C2675AEDE82}"/>
                </c:ext>
              </c:extLst>
            </c:dLbl>
            <c:dLbl>
              <c:idx val="5"/>
              <c:tx>
                <c:rich>
                  <a:bodyPr wrap="square" lIns="38100" tIns="19050" rIns="38100" bIns="19050" anchor="ctr">
                    <a:spAutoFit/>
                  </a:bodyPr>
                  <a:lstStyle/>
                  <a:p>
                    <a:pPr>
                      <a:defRPr altLang="en-US" sz="900"/>
                    </a:pPr>
                    <a:r>
                      <a:rPr lang="ja-JP" altLang="en-US"/>
                      <a:t>ロシア</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6F-4FE2-AAE4-7C2675AEDE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'数量化Ⅳ類（行列形式）2'!$B$66:$B$71</c:f>
              <c:numCache>
                <c:formatCode>0.0000</c:formatCode>
                <c:ptCount val="6"/>
                <c:pt idx="0">
                  <c:v>0.2591678757110627</c:v>
                </c:pt>
                <c:pt idx="1">
                  <c:v>0.1204312418338251</c:v>
                </c:pt>
                <c:pt idx="2">
                  <c:v>0.57440632944238035</c:v>
                </c:pt>
                <c:pt idx="3">
                  <c:v>-0.39263053204009651</c:v>
                </c:pt>
                <c:pt idx="4">
                  <c:v>-0.65261222448315703</c:v>
                </c:pt>
                <c:pt idx="5">
                  <c:v>9.1237309535985384E-2</c:v>
                </c:pt>
              </c:numCache>
            </c:numRef>
          </c:xVal>
          <c:yVal>
            <c:numRef>
              <c:f>'数量化Ⅳ類（行列形式）2'!$C$66:$C$71</c:f>
              <c:numCache>
                <c:formatCode>0.0000</c:formatCode>
                <c:ptCount val="6"/>
                <c:pt idx="0">
                  <c:v>0.32210746315796329</c:v>
                </c:pt>
                <c:pt idx="1">
                  <c:v>0.22583670196764899</c:v>
                </c:pt>
                <c:pt idx="2">
                  <c:v>-0.67588974593980644</c:v>
                </c:pt>
                <c:pt idx="3">
                  <c:v>9.2977399096608584E-2</c:v>
                </c:pt>
                <c:pt idx="4">
                  <c:v>-0.41792458725101106</c:v>
                </c:pt>
                <c:pt idx="5">
                  <c:v>0.45289276896859654</c:v>
                </c:pt>
              </c:numCache>
            </c:numRef>
          </c:yVal>
          <c:smooth val="0"/>
          <c:extLst>
            <c:ext xmlns:c16="http://schemas.microsoft.com/office/drawing/2014/chart" uri="{C3380CC4-5D6E-409C-BE32-E72D297353CC}">
              <c16:uniqueId val="{00000006-436F-4FE2-AAE4-7C2675AEDE82}"/>
            </c:ext>
          </c:extLst>
        </c:ser>
        <c:dLbls>
          <c:showLegendKey val="0"/>
          <c:showVal val="0"/>
          <c:showCatName val="0"/>
          <c:showSerName val="0"/>
          <c:showPercent val="0"/>
          <c:showBubbleSize val="0"/>
        </c:dLbls>
        <c:axId val="842558432"/>
        <c:axId val="842547008"/>
      </c:scatterChart>
      <c:valAx>
        <c:axId val="842558432"/>
        <c:scaling>
          <c:orientation val="minMax"/>
        </c:scaling>
        <c:delete val="0"/>
        <c:axPos val="b"/>
        <c:title>
          <c:tx>
            <c:rich>
              <a:bodyPr/>
              <a:lstStyle/>
              <a:p>
                <a:pPr>
                  <a:defRPr/>
                </a:pPr>
                <a:r>
                  <a:rPr lang="ja-JP" altLang="en-US"/>
                  <a:t>次元</a:t>
                </a:r>
                <a:r>
                  <a:rPr lang="en-US" altLang="ja-JP"/>
                  <a:t>1</a:t>
                </a:r>
                <a:endParaRPr lang="ja-JP" altLang="en-US"/>
              </a:p>
            </c:rich>
          </c:tx>
          <c:overlay val="0"/>
        </c:title>
        <c:numFmt formatCode="General" sourceLinked="0"/>
        <c:majorTickMark val="out"/>
        <c:minorTickMark val="none"/>
        <c:tickLblPos val="nextTo"/>
        <c:crossAx val="842547008"/>
        <c:crossesAt val="0"/>
        <c:crossBetween val="midCat"/>
      </c:valAx>
      <c:valAx>
        <c:axId val="842547008"/>
        <c:scaling>
          <c:orientation val="minMax"/>
        </c:scaling>
        <c:delete val="0"/>
        <c:axPos val="l"/>
        <c:title>
          <c:tx>
            <c:rich>
              <a:bodyPr/>
              <a:lstStyle/>
              <a:p>
                <a:pPr>
                  <a:defRPr/>
                </a:pPr>
                <a:r>
                  <a:rPr lang="ja-JP" altLang="en-US"/>
                  <a:t>次元</a:t>
                </a:r>
                <a:r>
                  <a:rPr lang="en-US" altLang="ja-JP"/>
                  <a:t>2</a:t>
                </a:r>
                <a:endParaRPr lang="ja-JP" altLang="en-US"/>
              </a:p>
            </c:rich>
          </c:tx>
          <c:overlay val="0"/>
        </c:title>
        <c:numFmt formatCode="General" sourceLinked="0"/>
        <c:majorTickMark val="out"/>
        <c:minorTickMark val="none"/>
        <c:tickLblPos val="nextTo"/>
        <c:crossAx val="842558432"/>
        <c:crossesAt val="0"/>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観測値</a:t>
            </a:r>
            <a:r>
              <a:rPr lang="en-US" altLang="ja-JP" sz="1200"/>
              <a:t>×</a:t>
            </a:r>
            <a:r>
              <a:rPr lang="ja-JP" altLang="en-US" sz="1200"/>
              <a:t>予測値</a:t>
            </a:r>
          </a:p>
        </c:rich>
      </c:tx>
      <c:overlay val="0"/>
    </c:title>
    <c:autoTitleDeleted val="0"/>
    <c:plotArea>
      <c:layout/>
      <c:scatterChart>
        <c:scatterStyle val="lineMarker"/>
        <c:varyColors val="0"/>
        <c:ser>
          <c:idx val="0"/>
          <c:order val="0"/>
          <c:tx>
            <c:strRef>
              <c:f>二項ロジスティック回帰分析2!$C$155</c:f>
              <c:strCache>
                <c:ptCount val="1"/>
                <c:pt idx="0">
                  <c:v>予測値</c:v>
                </c:pt>
              </c:strCache>
            </c:strRef>
          </c:tx>
          <c:spPr>
            <a:ln w="28575">
              <a:noFill/>
            </a:ln>
          </c:spPr>
          <c:xVal>
            <c:numRef>
              <c:f>二項ロジスティック回帰分析2!$B$156:$B$181</c:f>
              <c:numCache>
                <c:formatCode>General</c:formatCode>
                <c:ptCount val="26"/>
                <c:pt idx="0">
                  <c:v>1</c:v>
                </c:pt>
                <c:pt idx="1">
                  <c:v>1</c:v>
                </c:pt>
                <c:pt idx="2">
                  <c:v>1</c:v>
                </c:pt>
                <c:pt idx="3">
                  <c:v>1</c:v>
                </c:pt>
                <c:pt idx="4">
                  <c:v>1</c:v>
                </c:pt>
                <c:pt idx="5">
                  <c:v>1</c:v>
                </c:pt>
                <c:pt idx="6">
                  <c:v>1</c:v>
                </c:pt>
                <c:pt idx="7">
                  <c:v>1</c:v>
                </c:pt>
                <c:pt idx="8">
                  <c:v>1</c:v>
                </c:pt>
                <c:pt idx="9">
                  <c:v>1</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xVal>
          <c:yVal>
            <c:numRef>
              <c:f>二項ロジスティック回帰分析2!$C$156:$C$181</c:f>
              <c:numCache>
                <c:formatCode>0.0000</c:formatCode>
                <c:ptCount val="26"/>
                <c:pt idx="0">
                  <c:v>0.88458486407692249</c:v>
                </c:pt>
                <c:pt idx="1">
                  <c:v>0.73868804339537997</c:v>
                </c:pt>
                <c:pt idx="2">
                  <c:v>0.3673036196555533</c:v>
                </c:pt>
                <c:pt idx="3">
                  <c:v>0.66966863065182847</c:v>
                </c:pt>
                <c:pt idx="4">
                  <c:v>0.20181531674231515</c:v>
                </c:pt>
                <c:pt idx="5">
                  <c:v>0.9144371079904724</c:v>
                </c:pt>
                <c:pt idx="6">
                  <c:v>0.16511776789139282</c:v>
                </c:pt>
                <c:pt idx="7">
                  <c:v>0.72158380412029055</c:v>
                </c:pt>
                <c:pt idx="8">
                  <c:v>0.73868804339537997</c:v>
                </c:pt>
                <c:pt idx="9">
                  <c:v>0.84607061782749104</c:v>
                </c:pt>
                <c:pt idx="10">
                  <c:v>0.18932614152876134</c:v>
                </c:pt>
                <c:pt idx="11">
                  <c:v>0.27774324356792263</c:v>
                </c:pt>
                <c:pt idx="12">
                  <c:v>0.3673036196555533</c:v>
                </c:pt>
                <c:pt idx="13">
                  <c:v>0.26066541200749693</c:v>
                </c:pt>
                <c:pt idx="14">
                  <c:v>0.27774324356792263</c:v>
                </c:pt>
                <c:pt idx="15">
                  <c:v>0.11507333893761307</c:v>
                </c:pt>
                <c:pt idx="16">
                  <c:v>0.51043313258025158</c:v>
                </c:pt>
                <c:pt idx="17">
                  <c:v>0.26066541200749693</c:v>
                </c:pt>
                <c:pt idx="18">
                  <c:v>0.73868804339537997</c:v>
                </c:pt>
                <c:pt idx="19">
                  <c:v>0.18932614152876134</c:v>
                </c:pt>
                <c:pt idx="20">
                  <c:v>0.34905184602188266</c:v>
                </c:pt>
                <c:pt idx="21">
                  <c:v>0.17635740761894689</c:v>
                </c:pt>
                <c:pt idx="22">
                  <c:v>0.26066541200749693</c:v>
                </c:pt>
                <c:pt idx="23">
                  <c:v>0.11507333893761307</c:v>
                </c:pt>
                <c:pt idx="24">
                  <c:v>0.15349331830962409</c:v>
                </c:pt>
                <c:pt idx="25">
                  <c:v>0.51043313258025158</c:v>
                </c:pt>
              </c:numCache>
            </c:numRef>
          </c:yVal>
          <c:smooth val="0"/>
          <c:extLst>
            <c:ext xmlns:c16="http://schemas.microsoft.com/office/drawing/2014/chart" uri="{C3380CC4-5D6E-409C-BE32-E72D297353CC}">
              <c16:uniqueId val="{00000000-25E0-44C7-A36B-092C9C644F8F}"/>
            </c:ext>
          </c:extLst>
        </c:ser>
        <c:dLbls>
          <c:showLegendKey val="0"/>
          <c:showVal val="0"/>
          <c:showCatName val="0"/>
          <c:showSerName val="0"/>
          <c:showPercent val="0"/>
          <c:showBubbleSize val="0"/>
        </c:dLbls>
        <c:axId val="767307232"/>
        <c:axId val="767308864"/>
      </c:scatterChart>
      <c:valAx>
        <c:axId val="767307232"/>
        <c:scaling>
          <c:orientation val="minMax"/>
          <c:max val="1.1000000000000001"/>
          <c:min val="0"/>
        </c:scaling>
        <c:delete val="0"/>
        <c:axPos val="b"/>
        <c:title>
          <c:tx>
            <c:rich>
              <a:bodyPr/>
              <a:lstStyle/>
              <a:p>
                <a:pPr>
                  <a:defRPr/>
                </a:pPr>
                <a:r>
                  <a:rPr lang="ja-JP" altLang="en-US"/>
                  <a:t>観測値</a:t>
                </a:r>
              </a:p>
            </c:rich>
          </c:tx>
          <c:overlay val="0"/>
        </c:title>
        <c:numFmt formatCode="General" sourceLinked="0"/>
        <c:majorTickMark val="out"/>
        <c:minorTickMark val="none"/>
        <c:tickLblPos val="nextTo"/>
        <c:crossAx val="767308864"/>
        <c:crosses val="autoZero"/>
        <c:crossBetween val="midCat"/>
      </c:valAx>
      <c:valAx>
        <c:axId val="767308864"/>
        <c:scaling>
          <c:orientation val="minMax"/>
          <c:max val="1.1000000000000001"/>
          <c:min val="0"/>
        </c:scaling>
        <c:delete val="0"/>
        <c:axPos val="l"/>
        <c:title>
          <c:tx>
            <c:rich>
              <a:bodyPr/>
              <a:lstStyle/>
              <a:p>
                <a:pPr>
                  <a:defRPr/>
                </a:pPr>
                <a:r>
                  <a:rPr lang="ja-JP" altLang="en-US"/>
                  <a:t>予測値</a:t>
                </a:r>
              </a:p>
            </c:rich>
          </c:tx>
          <c:overlay val="0"/>
        </c:title>
        <c:numFmt formatCode="General" sourceLinked="0"/>
        <c:majorTickMark val="out"/>
        <c:minorTickMark val="none"/>
        <c:tickLblPos val="nextTo"/>
        <c:crossAx val="767307232"/>
        <c:crosses val="autoZero"/>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ROC</a:t>
            </a:r>
            <a:r>
              <a:rPr lang="ja-JP" altLang="en-US" sz="1200"/>
              <a:t>曲線</a:t>
            </a:r>
          </a:p>
        </c:rich>
      </c:tx>
      <c:overlay val="0"/>
    </c:title>
    <c:autoTitleDeleted val="0"/>
    <c:plotArea>
      <c:layout>
        <c:manualLayout>
          <c:xMode val="edge"/>
          <c:yMode val="edge"/>
          <c:x val="9.8950650970608872E-2"/>
          <c:y val="0.14717293671624382"/>
          <c:w val="0.60798004209869805"/>
          <c:h val="0.75809857101195688"/>
        </c:manualLayout>
      </c:layout>
      <c:scatterChart>
        <c:scatterStyle val="lineMarker"/>
        <c:varyColors val="0"/>
        <c:ser>
          <c:idx val="0"/>
          <c:order val="0"/>
          <c:tx>
            <c:strRef>
              <c:f>二項ロジスティック回帰分析2!$D$155</c:f>
              <c:strCache>
                <c:ptCount val="1"/>
                <c:pt idx="0">
                  <c:v>予測値</c:v>
                </c:pt>
              </c:strCache>
            </c:strRef>
          </c:tx>
          <c:marker>
            <c:spPr>
              <a:ln w="9525">
                <a:noFill/>
              </a:ln>
            </c:spPr>
          </c:marker>
          <c:xVal>
            <c:numRef>
              <c:f>二項ロジスティック回帰分析2!$E$157:$E$174</c:f>
              <c:numCache>
                <c:formatCode>0.0000</c:formatCode>
                <c:ptCount val="18"/>
                <c:pt idx="0">
                  <c:v>1</c:v>
                </c:pt>
                <c:pt idx="1">
                  <c:v>0.8666666666666667</c:v>
                </c:pt>
                <c:pt idx="2">
                  <c:v>0.8</c:v>
                </c:pt>
                <c:pt idx="3">
                  <c:v>0.8</c:v>
                </c:pt>
                <c:pt idx="4">
                  <c:v>0.73333333333333328</c:v>
                </c:pt>
                <c:pt idx="5">
                  <c:v>0.66666666666666663</c:v>
                </c:pt>
                <c:pt idx="6">
                  <c:v>0.66666666666666663</c:v>
                </c:pt>
                <c:pt idx="7">
                  <c:v>0.46666666666666667</c:v>
                </c:pt>
                <c:pt idx="8">
                  <c:v>0.33333333333333331</c:v>
                </c:pt>
                <c:pt idx="9">
                  <c:v>0.26666666666666666</c:v>
                </c:pt>
                <c:pt idx="10">
                  <c:v>0.2</c:v>
                </c:pt>
                <c:pt idx="11">
                  <c:v>6.6666666666666666E-2</c:v>
                </c:pt>
                <c:pt idx="12">
                  <c:v>6.6666666666666666E-2</c:v>
                </c:pt>
                <c:pt idx="13">
                  <c:v>6.6666666666666666E-2</c:v>
                </c:pt>
                <c:pt idx="14">
                  <c:v>0</c:v>
                </c:pt>
                <c:pt idx="15">
                  <c:v>0</c:v>
                </c:pt>
                <c:pt idx="16">
                  <c:v>0</c:v>
                </c:pt>
                <c:pt idx="17">
                  <c:v>0</c:v>
                </c:pt>
              </c:numCache>
            </c:numRef>
          </c:xVal>
          <c:yVal>
            <c:numRef>
              <c:f>二項ロジスティック回帰分析2!$F$157:$F$174</c:f>
              <c:numCache>
                <c:formatCode>0.0000</c:formatCode>
                <c:ptCount val="18"/>
                <c:pt idx="0">
                  <c:v>1</c:v>
                </c:pt>
                <c:pt idx="1">
                  <c:v>1</c:v>
                </c:pt>
                <c:pt idx="2">
                  <c:v>1</c:v>
                </c:pt>
                <c:pt idx="3">
                  <c:v>0.90909090909090906</c:v>
                </c:pt>
                <c:pt idx="4">
                  <c:v>0.90909090909090906</c:v>
                </c:pt>
                <c:pt idx="5">
                  <c:v>0.81818181818181823</c:v>
                </c:pt>
                <c:pt idx="6">
                  <c:v>0.72727272727272729</c:v>
                </c:pt>
                <c:pt idx="7">
                  <c:v>0.72727272727272729</c:v>
                </c:pt>
                <c:pt idx="8">
                  <c:v>0.72727272727272729</c:v>
                </c:pt>
                <c:pt idx="9">
                  <c:v>0.72727272727272729</c:v>
                </c:pt>
                <c:pt idx="10">
                  <c:v>0.63636363636363635</c:v>
                </c:pt>
                <c:pt idx="11">
                  <c:v>0.63636363636363635</c:v>
                </c:pt>
                <c:pt idx="12">
                  <c:v>0.54545454545454541</c:v>
                </c:pt>
                <c:pt idx="13">
                  <c:v>0.45454545454545453</c:v>
                </c:pt>
                <c:pt idx="14">
                  <c:v>0.27272727272727271</c:v>
                </c:pt>
                <c:pt idx="15">
                  <c:v>0.18181818181818182</c:v>
                </c:pt>
                <c:pt idx="16">
                  <c:v>9.0909090909090912E-2</c:v>
                </c:pt>
                <c:pt idx="17">
                  <c:v>0</c:v>
                </c:pt>
              </c:numCache>
            </c:numRef>
          </c:yVal>
          <c:smooth val="0"/>
          <c:extLst>
            <c:ext xmlns:c16="http://schemas.microsoft.com/office/drawing/2014/chart" uri="{C3380CC4-5D6E-409C-BE32-E72D297353CC}">
              <c16:uniqueId val="{00000000-202A-42CC-8E37-F47BD944B90B}"/>
            </c:ext>
          </c:extLst>
        </c:ser>
        <c:dLbls>
          <c:showLegendKey val="0"/>
          <c:showVal val="0"/>
          <c:showCatName val="0"/>
          <c:showSerName val="0"/>
          <c:showPercent val="0"/>
          <c:showBubbleSize val="0"/>
        </c:dLbls>
        <c:axId val="774783120"/>
        <c:axId val="774792912"/>
      </c:scatterChart>
      <c:valAx>
        <c:axId val="774783120"/>
        <c:scaling>
          <c:orientation val="minMax"/>
          <c:max val="1"/>
          <c:min val="0"/>
        </c:scaling>
        <c:delete val="0"/>
        <c:axPos val="b"/>
        <c:title>
          <c:tx>
            <c:rich>
              <a:bodyPr/>
              <a:lstStyle/>
              <a:p>
                <a:pPr>
                  <a:defRPr/>
                </a:pPr>
                <a:r>
                  <a:rPr lang="en-US" altLang="ja-JP"/>
                  <a:t>FPF</a:t>
                </a:r>
                <a:endParaRPr lang="ja-JP" altLang="en-US"/>
              </a:p>
            </c:rich>
          </c:tx>
          <c:overlay val="0"/>
        </c:title>
        <c:numFmt formatCode="General" sourceLinked="0"/>
        <c:majorTickMark val="out"/>
        <c:minorTickMark val="none"/>
        <c:tickLblPos val="nextTo"/>
        <c:crossAx val="774792912"/>
        <c:crosses val="autoZero"/>
        <c:crossBetween val="midCat"/>
        <c:majorUnit val="0.2"/>
      </c:valAx>
      <c:valAx>
        <c:axId val="774792912"/>
        <c:scaling>
          <c:orientation val="minMax"/>
          <c:max val="1"/>
          <c:min val="0"/>
        </c:scaling>
        <c:delete val="0"/>
        <c:axPos val="l"/>
        <c:title>
          <c:tx>
            <c:rich>
              <a:bodyPr/>
              <a:lstStyle/>
              <a:p>
                <a:pPr>
                  <a:defRPr/>
                </a:pPr>
                <a:r>
                  <a:rPr lang="en-US" altLang="ja-JP"/>
                  <a:t>TPF</a:t>
                </a:r>
                <a:endParaRPr lang="ja-JP" altLang="en-US"/>
              </a:p>
            </c:rich>
          </c:tx>
          <c:overlay val="0"/>
        </c:title>
        <c:numFmt formatCode="General" sourceLinked="0"/>
        <c:majorTickMark val="out"/>
        <c:minorTickMark val="none"/>
        <c:tickLblPos val="nextTo"/>
        <c:crossAx val="774783120"/>
        <c:crosses val="autoZero"/>
        <c:crossBetween val="midCat"/>
        <c:majorUnit val="0.2"/>
      </c:valAx>
      <c:spPr>
        <a:noFill/>
      </c:spPr>
    </c:plotArea>
    <c:legend>
      <c:legendPos val="r"/>
      <c:overlay val="0"/>
    </c:legend>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tLang="en-US" sz="1200"/>
            </a:pPr>
            <a:r>
              <a:rPr lang="ja-JP"/>
              <a:t>ノモグラム</a:t>
            </a:r>
          </a:p>
        </c:rich>
      </c:tx>
      <c:overlay val="0"/>
    </c:title>
    <c:autoTitleDeleted val="0"/>
    <c:plotArea>
      <c:layout>
        <c:manualLayout>
          <c:layoutTarget val="inner"/>
          <c:xMode val="edge"/>
          <c:yMode val="edge"/>
          <c:x val="0.15782244799432626"/>
          <c:y val="0.20975948181915857"/>
          <c:w val="0.76817667189322436"/>
          <c:h val="0.7473555279274301"/>
        </c:manualLayout>
      </c:layout>
      <c:scatterChart>
        <c:scatterStyle val="lineMarker"/>
        <c:varyColors val="0"/>
        <c:ser>
          <c:idx val="0"/>
          <c:order val="0"/>
          <c:spPr>
            <a:ln w="28575" cap="rnd" cmpd="sng" algn="ctr">
              <a:noFill/>
              <a:prstDash val="solid"/>
              <a:round/>
            </a:ln>
            <a:effectLst/>
            <a:extLst>
              <a:ext uri="{91240B29-F687-4F45-9708-019B960494DF}">
                <a14:hiddenLine xmlns:a14="http://schemas.microsoft.com/office/drawing/2010/main" w="28575" cap="rnd" cmpd="sng" algn="ctr">
                  <a:solidFill>
                    <a:srgbClr val="4F81BD">
                      <a:shade val="50000"/>
                      <a:shade val="95000"/>
                      <a:satMod val="105000"/>
                    </a:srgbClr>
                  </a:solidFill>
                  <a:prstDash val="solid"/>
                  <a:round/>
                </a14:hiddenLine>
              </a:ext>
            </a:extLst>
          </c:spPr>
          <c:marker>
            <c:symbol val="none"/>
          </c:marker>
          <c:xVal>
            <c:numRef>
              <c:f>二項ロジスティック回帰分析2!$J$156:$J$166</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二項ロジスティック回帰分析2!$K$156:$K$166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6="http://schemas.microsoft.com/office/drawing/2014/chart" uri="{C3380CC4-5D6E-409C-BE32-E72D297353CC}">
              <c16:uniqueId val="{00000000-6CB5-4F02-A401-FC505227FB07}"/>
            </c:ext>
          </c:extLst>
        </c:ser>
        <c:ser>
          <c:idx val="1"/>
          <c:order val="1"/>
          <c:spPr>
            <a:ln w="12700" cap="rnd" cmpd="sng" algn="ctr">
              <a:solidFill>
                <a:sysClr val="windowText" lastClr="000000">
                  <a:lumMod val="100000"/>
                </a:sysClr>
              </a:solidFill>
              <a:prstDash val="solid"/>
              <a:round/>
              <a:headEnd type="none" w="med" len="med"/>
              <a:tailEnd type="none" w="med" len="med"/>
            </a:ln>
          </c:spPr>
          <c:marker>
            <c:symbol val="plus"/>
            <c:size val="5"/>
            <c:spPr>
              <a:ln w="12700" cap="rnd" cmpd="sng" algn="ctr">
                <a:solidFill>
                  <a:sysClr val="windowText" lastClr="000000">
                    <a:lumMod val="100000"/>
                  </a:sysClr>
                </a:solidFill>
                <a:prstDash val="solid"/>
                <a:round/>
                <a:headEnd type="none" w="med" len="med"/>
                <a:tailEnd type="none" w="med" len="med"/>
              </a:ln>
            </c:spPr>
          </c:marker>
          <c:xVal>
            <c:numRef>
              <c:f>二項ロジスティック回帰分析2!$J$168:$J$169</c:f>
              <c:numCache>
                <c:formatCode>General</c:formatCode>
                <c:ptCount val="2"/>
                <c:pt idx="0">
                  <c:v>0</c:v>
                </c:pt>
                <c:pt idx="1">
                  <c:v>27</c:v>
                </c:pt>
              </c:numCache>
            </c:numRef>
          </c:xVal>
          <c:yVal>
            <c:numRef>
              <c:f>二項ロジスティック回帰分析2!$K$168:$K$169</c:f>
              <c:numCache>
                <c:formatCode>General</c:formatCode>
                <c:ptCount val="2"/>
                <c:pt idx="0">
                  <c:v>-1</c:v>
                </c:pt>
                <c:pt idx="1">
                  <c:v>-1</c:v>
                </c:pt>
              </c:numCache>
            </c:numRef>
          </c:yVal>
          <c:smooth val="0"/>
          <c:extLst>
            <c:ext xmlns:c16="http://schemas.microsoft.com/office/drawing/2014/chart" uri="{C3380CC4-5D6E-409C-BE32-E72D297353CC}">
              <c16:uniqueId val="{00000001-6CB5-4F02-A401-FC505227FB07}"/>
            </c:ext>
          </c:extLst>
        </c:ser>
        <c:ser>
          <c:idx val="2"/>
          <c:order val="2"/>
          <c:spPr>
            <a:ln w="12700" cap="rnd" cmpd="sng" algn="ctr">
              <a:solidFill>
                <a:sysClr val="windowText" lastClr="000000">
                  <a:lumMod val="100000"/>
                </a:sysClr>
              </a:solidFill>
              <a:prstDash val="solid"/>
              <a:round/>
              <a:headEnd type="none" w="med" len="med"/>
              <a:tailEnd type="none" w="med" len="med"/>
            </a:ln>
          </c:spPr>
          <c:marker>
            <c:symbol val="plus"/>
            <c:size val="5"/>
            <c:spPr>
              <a:ln w="12700" cap="rnd" cmpd="sng" algn="ctr">
                <a:solidFill>
                  <a:sysClr val="windowText" lastClr="000000">
                    <a:lumMod val="100000"/>
                  </a:sysClr>
                </a:solidFill>
                <a:prstDash val="solid"/>
                <a:round/>
                <a:headEnd type="none" w="med" len="med"/>
                <a:tailEnd type="none" w="med" len="med"/>
              </a:ln>
            </c:spPr>
          </c:marker>
          <c:xVal>
            <c:numRef>
              <c:f>二項ロジスティック回帰分析2!$J$171:$J$172</c:f>
              <c:numCache>
                <c:formatCode>General</c:formatCode>
                <c:ptCount val="2"/>
                <c:pt idx="0">
                  <c:v>0</c:v>
                </c:pt>
                <c:pt idx="1">
                  <c:v>100</c:v>
                </c:pt>
              </c:numCache>
            </c:numRef>
          </c:xVal>
          <c:yVal>
            <c:numRef>
              <c:f>二項ロジスティック回帰分析2!$K$171:$K$172</c:f>
              <c:numCache>
                <c:formatCode>General</c:formatCode>
                <c:ptCount val="2"/>
                <c:pt idx="0">
                  <c:v>-2</c:v>
                </c:pt>
                <c:pt idx="1">
                  <c:v>-2</c:v>
                </c:pt>
              </c:numCache>
            </c:numRef>
          </c:yVal>
          <c:smooth val="0"/>
          <c:extLst>
            <c:ext xmlns:c16="http://schemas.microsoft.com/office/drawing/2014/chart" uri="{C3380CC4-5D6E-409C-BE32-E72D297353CC}">
              <c16:uniqueId val="{00000002-6CB5-4F02-A401-FC505227FB07}"/>
            </c:ext>
          </c:extLst>
        </c:ser>
        <c:ser>
          <c:idx val="5"/>
          <c:order val="5"/>
          <c:tx>
            <c:v>0</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二項ロジスティック回帰分析2!$J$168</c:f>
              <c:numCache>
                <c:formatCode>General</c:formatCode>
                <c:ptCount val="1"/>
                <c:pt idx="0">
                  <c:v>0</c:v>
                </c:pt>
              </c:numCache>
            </c:numRef>
          </c:xVal>
          <c:yVal>
            <c:numRef>
              <c:f>二項ロジスティック回帰分析2!$K$168</c:f>
              <c:numCache>
                <c:formatCode>General</c:formatCode>
                <c:ptCount val="1"/>
                <c:pt idx="0">
                  <c:v>-1</c:v>
                </c:pt>
              </c:numCache>
            </c:numRef>
          </c:yVal>
          <c:smooth val="0"/>
          <c:extLst>
            <c:ext xmlns:c16="http://schemas.microsoft.com/office/drawing/2014/chart" uri="{C3380CC4-5D6E-409C-BE32-E72D297353CC}">
              <c16:uniqueId val="{00000003-6CB5-4F02-A401-FC505227FB07}"/>
            </c:ext>
          </c:extLst>
        </c:ser>
        <c:ser>
          <c:idx val="6"/>
          <c:order val="6"/>
          <c:tx>
            <c:v>1</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二項ロジスティック回帰分析2!$J$169</c:f>
              <c:numCache>
                <c:formatCode>General</c:formatCode>
                <c:ptCount val="1"/>
                <c:pt idx="0">
                  <c:v>27</c:v>
                </c:pt>
              </c:numCache>
            </c:numRef>
          </c:xVal>
          <c:yVal>
            <c:numRef>
              <c:f>二項ロジスティック回帰分析2!$K$169</c:f>
              <c:numCache>
                <c:formatCode>General</c:formatCode>
                <c:ptCount val="1"/>
                <c:pt idx="0">
                  <c:v>-1</c:v>
                </c:pt>
              </c:numCache>
            </c:numRef>
          </c:yVal>
          <c:smooth val="0"/>
          <c:extLst>
            <c:ext xmlns:c16="http://schemas.microsoft.com/office/drawing/2014/chart" uri="{C3380CC4-5D6E-409C-BE32-E72D297353CC}">
              <c16:uniqueId val="{00000004-6CB5-4F02-A401-FC505227FB07}"/>
            </c:ext>
          </c:extLst>
        </c:ser>
        <c:ser>
          <c:idx val="7"/>
          <c:order val="7"/>
          <c:tx>
            <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二項ロジスティック回帰分析2!$J$170</c:f>
              <c:numCache>
                <c:formatCode>General</c:formatCode>
                <c:ptCount val="1"/>
              </c:numCache>
            </c:numRef>
          </c:xVal>
          <c:yVal>
            <c:numRef>
              <c:f>二項ロジスティック回帰分析2!$K$170</c:f>
              <c:numCache>
                <c:formatCode>General</c:formatCode>
                <c:ptCount val="1"/>
              </c:numCache>
            </c:numRef>
          </c:yVal>
          <c:smooth val="0"/>
          <c:extLst>
            <c:ext xmlns:c16="http://schemas.microsoft.com/office/drawing/2014/chart" uri="{C3380CC4-5D6E-409C-BE32-E72D297353CC}">
              <c16:uniqueId val="{00000005-6CB5-4F02-A401-FC505227FB07}"/>
            </c:ext>
          </c:extLst>
        </c:ser>
        <c:ser>
          <c:idx val="8"/>
          <c:order val="8"/>
          <c:tx>
            <c:v>2</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二項ロジスティック回帰分析2!$J$171</c:f>
              <c:numCache>
                <c:formatCode>General</c:formatCode>
                <c:ptCount val="1"/>
                <c:pt idx="0">
                  <c:v>0</c:v>
                </c:pt>
              </c:numCache>
            </c:numRef>
          </c:xVal>
          <c:yVal>
            <c:numRef>
              <c:f>二項ロジスティック回帰分析2!$K$171</c:f>
              <c:numCache>
                <c:formatCode>General</c:formatCode>
                <c:ptCount val="1"/>
                <c:pt idx="0">
                  <c:v>-2</c:v>
                </c:pt>
              </c:numCache>
            </c:numRef>
          </c:yVal>
          <c:smooth val="0"/>
          <c:extLst>
            <c:ext xmlns:c16="http://schemas.microsoft.com/office/drawing/2014/chart" uri="{C3380CC4-5D6E-409C-BE32-E72D297353CC}">
              <c16:uniqueId val="{00000006-6CB5-4F02-A401-FC505227FB07}"/>
            </c:ext>
          </c:extLst>
        </c:ser>
        <c:ser>
          <c:idx val="9"/>
          <c:order val="9"/>
          <c:tx>
            <c:v>26</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二項ロジスティック回帰分析2!$J$172</c:f>
              <c:numCache>
                <c:formatCode>General</c:formatCode>
                <c:ptCount val="1"/>
                <c:pt idx="0">
                  <c:v>100</c:v>
                </c:pt>
              </c:numCache>
            </c:numRef>
          </c:xVal>
          <c:yVal>
            <c:numRef>
              <c:f>二項ロジスティック回帰分析2!$K$172</c:f>
              <c:numCache>
                <c:formatCode>General</c:formatCode>
                <c:ptCount val="1"/>
                <c:pt idx="0">
                  <c:v>-2</c:v>
                </c:pt>
              </c:numCache>
            </c:numRef>
          </c:yVal>
          <c:smooth val="0"/>
          <c:extLst>
            <c:ext xmlns:c16="http://schemas.microsoft.com/office/drawing/2014/chart" uri="{C3380CC4-5D6E-409C-BE32-E72D297353CC}">
              <c16:uniqueId val="{00000007-6CB5-4F02-A401-FC505227FB07}"/>
            </c:ext>
          </c:extLst>
        </c:ser>
        <c:ser>
          <c:idx val="34"/>
          <c:order val="34"/>
          <c:tx>
            <c:strRef>
              <c:f>二項ロジスティック回帰分析2!$I$196</c:f>
              <c:strCache>
                <c:ptCount val="1"/>
                <c:pt idx="0">
                  <c:v>1</c:v>
                </c:pt>
              </c:strCache>
            </c:strRef>
          </c:tx>
          <c:spPr>
            <a:ln w="28575">
              <a:noFill/>
            </a:ln>
          </c:spPr>
          <c:marker>
            <c:symbol val="circle"/>
            <c:size val="5"/>
            <c:spPr>
              <a:solidFill>
                <a:srgbClr val="FF0000"/>
              </a:solidFill>
              <a:ln>
                <a:solidFill>
                  <a:srgbClr val="FF0000"/>
                </a:solidFill>
                <a:prstDash val="solid"/>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二項ロジスティック回帰分析2!$J$196</c:f>
              <c:numCache>
                <c:formatCode>General</c:formatCode>
                <c:ptCount val="1"/>
                <c:pt idx="0">
                  <c:v>27</c:v>
                </c:pt>
              </c:numCache>
            </c:numRef>
          </c:xVal>
          <c:yVal>
            <c:numRef>
              <c:f>二項ロジスティック回帰分析2!$K$196</c:f>
              <c:numCache>
                <c:formatCode>General</c:formatCode>
                <c:ptCount val="1"/>
                <c:pt idx="0">
                  <c:v>-1</c:v>
                </c:pt>
              </c:numCache>
            </c:numRef>
          </c:yVal>
          <c:smooth val="0"/>
          <c:extLst>
            <c:ext xmlns:c16="http://schemas.microsoft.com/office/drawing/2014/chart" uri="{C3380CC4-5D6E-409C-BE32-E72D297353CC}">
              <c16:uniqueId val="{00000008-6CB5-4F02-A401-FC505227FB07}"/>
            </c:ext>
          </c:extLst>
        </c:ser>
        <c:ser>
          <c:idx val="35"/>
          <c:order val="35"/>
          <c:tx>
            <c:strRef>
              <c:f>二項ロジスティック回帰分析2!$I$198</c:f>
              <c:strCache>
                <c:ptCount val="1"/>
                <c:pt idx="0">
                  <c:v>1</c:v>
                </c:pt>
              </c:strCache>
            </c:strRef>
          </c:tx>
          <c:spPr>
            <a:ln w="28575">
              <a:noFill/>
            </a:ln>
          </c:spPr>
          <c:marker>
            <c:symbol val="circle"/>
            <c:size val="5"/>
            <c:spPr>
              <a:solidFill>
                <a:srgbClr val="FF0000"/>
              </a:solidFill>
              <a:ln>
                <a:solidFill>
                  <a:srgbClr val="FF0000"/>
                </a:solidFill>
                <a:prstDash val="solid"/>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二項ロジスティック回帰分析2!$J$198</c:f>
              <c:numCache>
                <c:formatCode>General</c:formatCode>
                <c:ptCount val="1"/>
                <c:pt idx="0">
                  <c:v>-5</c:v>
                </c:pt>
              </c:numCache>
            </c:numRef>
          </c:xVal>
          <c:yVal>
            <c:numRef>
              <c:f>二項ロジスティック回帰分析2!$K$198</c:f>
              <c:numCache>
                <c:formatCode>General</c:formatCode>
                <c:ptCount val="1"/>
                <c:pt idx="0">
                  <c:v>-2</c:v>
                </c:pt>
              </c:numCache>
            </c:numRef>
          </c:yVal>
          <c:smooth val="0"/>
          <c:extLst>
            <c:ext xmlns:c16="http://schemas.microsoft.com/office/drawing/2014/chart" uri="{C3380CC4-5D6E-409C-BE32-E72D297353CC}">
              <c16:uniqueId val="{00000009-6CB5-4F02-A401-FC505227FB07}"/>
            </c:ext>
          </c:extLst>
        </c:ser>
        <c:dLbls>
          <c:showLegendKey val="0"/>
          <c:showVal val="0"/>
          <c:showCatName val="0"/>
          <c:showSerName val="0"/>
          <c:showPercent val="0"/>
          <c:showBubbleSize val="0"/>
        </c:dLbls>
        <c:axId val="774787472"/>
        <c:axId val="774794544"/>
      </c:scatterChart>
      <c:scatterChart>
        <c:scatterStyle val="lineMarker"/>
        <c:varyColors val="0"/>
        <c:ser>
          <c:idx val="3"/>
          <c:order val="3"/>
          <c:spPr>
            <a:ln w="12700" cap="rnd" cmpd="sng" algn="ctr">
              <a:solidFill>
                <a:sysClr val="windowText" lastClr="000000">
                  <a:lumMod val="100000"/>
                </a:sysClr>
              </a:solidFill>
              <a:prstDash val="solid"/>
              <a:round/>
              <a:headEnd type="none" w="med" len="med"/>
              <a:tailEnd type="none" w="med" len="med"/>
            </a:ln>
          </c:spPr>
          <c:marker>
            <c:symbol val="plus"/>
            <c:size val="5"/>
            <c:spPr>
              <a:ln w="12700" cap="rnd" cmpd="sng" algn="ctr">
                <a:solidFill>
                  <a:sysClr val="windowText" lastClr="000000">
                    <a:lumMod val="100000"/>
                  </a:sysClr>
                </a:solidFill>
                <a:prstDash val="solid"/>
                <a:round/>
                <a:headEnd type="none" w="med" len="med"/>
                <a:tailEnd type="none" w="med" len="med"/>
              </a:ln>
            </c:spPr>
          </c:marker>
          <c:xVal>
            <c:numRef>
              <c:f>二項ロジスティック回帰分析2!$J$174:$J$178</c:f>
              <c:numCache>
                <c:formatCode>General</c:formatCode>
                <c:ptCount val="5"/>
                <c:pt idx="0">
                  <c:v>0</c:v>
                </c:pt>
                <c:pt idx="1">
                  <c:v>50</c:v>
                </c:pt>
                <c:pt idx="2">
                  <c:v>100</c:v>
                </c:pt>
                <c:pt idx="3">
                  <c:v>150</c:v>
                </c:pt>
                <c:pt idx="4">
                  <c:v>200</c:v>
                </c:pt>
              </c:numCache>
            </c:numRef>
          </c:xVal>
          <c:yVal>
            <c:numRef>
              <c:f>二項ロジスティック回帰分析2!$K$174:$K$178</c:f>
              <c:numCache>
                <c:formatCode>General</c:formatCode>
                <c:ptCount val="5"/>
                <c:pt idx="0">
                  <c:v>-3</c:v>
                </c:pt>
                <c:pt idx="1">
                  <c:v>-3</c:v>
                </c:pt>
                <c:pt idx="2">
                  <c:v>-3</c:v>
                </c:pt>
                <c:pt idx="3">
                  <c:v>-3</c:v>
                </c:pt>
                <c:pt idx="4">
                  <c:v>-3</c:v>
                </c:pt>
              </c:numCache>
            </c:numRef>
          </c:yVal>
          <c:smooth val="0"/>
          <c:extLst>
            <c:ext xmlns:c16="http://schemas.microsoft.com/office/drawing/2014/chart" uri="{C3380CC4-5D6E-409C-BE32-E72D297353CC}">
              <c16:uniqueId val="{0000000A-6CB5-4F02-A401-FC505227FB07}"/>
            </c:ext>
          </c:extLst>
        </c:ser>
        <c:ser>
          <c:idx val="4"/>
          <c:order val="4"/>
          <c:spPr>
            <a:ln w="12700" cap="rnd" cmpd="sng" algn="ctr">
              <a:solidFill>
                <a:sysClr val="windowText" lastClr="000000">
                  <a:lumMod val="100000"/>
                </a:sysClr>
              </a:solidFill>
              <a:prstDash val="solid"/>
              <a:round/>
              <a:headEnd type="none" w="med" len="med"/>
              <a:tailEnd type="none" w="med" len="med"/>
            </a:ln>
          </c:spPr>
          <c:marker>
            <c:symbol val="plus"/>
            <c:size val="5"/>
            <c:spPr>
              <a:ln w="12700" cap="rnd" cmpd="sng" algn="ctr">
                <a:solidFill>
                  <a:sysClr val="windowText" lastClr="000000">
                    <a:lumMod val="100000"/>
                  </a:sysClr>
                </a:solidFill>
                <a:prstDash val="solid"/>
                <a:round/>
                <a:headEnd type="none" w="med" len="med"/>
                <a:tailEnd type="none" w="med" len="med"/>
              </a:ln>
            </c:spPr>
          </c:marker>
          <c:xVal>
            <c:numRef>
              <c:f>二項ロジスティック回帰分析2!$J$180:$J$192</c:f>
              <c:numCache>
                <c:formatCode>General</c:formatCode>
                <c:ptCount val="13"/>
                <c:pt idx="0">
                  <c:v>12</c:v>
                </c:pt>
                <c:pt idx="1">
                  <c:v>32</c:v>
                </c:pt>
                <c:pt idx="2">
                  <c:v>46</c:v>
                </c:pt>
                <c:pt idx="3">
                  <c:v>57</c:v>
                </c:pt>
                <c:pt idx="4">
                  <c:v>67</c:v>
                </c:pt>
                <c:pt idx="5">
                  <c:v>77</c:v>
                </c:pt>
                <c:pt idx="6">
                  <c:v>88</c:v>
                </c:pt>
                <c:pt idx="7">
                  <c:v>102</c:v>
                </c:pt>
                <c:pt idx="8">
                  <c:v>122</c:v>
                </c:pt>
                <c:pt idx="9">
                  <c:v>128</c:v>
                </c:pt>
                <c:pt idx="10">
                  <c:v>136</c:v>
                </c:pt>
                <c:pt idx="11">
                  <c:v>147</c:v>
                </c:pt>
                <c:pt idx="12">
                  <c:v>165</c:v>
                </c:pt>
              </c:numCache>
            </c:numRef>
          </c:xVal>
          <c:yVal>
            <c:numRef>
              <c:f>二項ロジスティック回帰分析2!$K$180:$K$192</c:f>
              <c:numCache>
                <c:formatCode>General</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yVal>
          <c:smooth val="0"/>
          <c:extLst>
            <c:ext xmlns:c16="http://schemas.microsoft.com/office/drawing/2014/chart" uri="{C3380CC4-5D6E-409C-BE32-E72D297353CC}">
              <c16:uniqueId val="{0000000B-6CB5-4F02-A401-FC505227FB07}"/>
            </c:ext>
          </c:extLst>
        </c:ser>
        <c:ser>
          <c:idx val="10"/>
          <c:order val="10"/>
          <c:tx>
            <c:v>0</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二項ロジスティック回帰分析2!$J$174</c:f>
              <c:numCache>
                <c:formatCode>General</c:formatCode>
                <c:ptCount val="1"/>
                <c:pt idx="0">
                  <c:v>0</c:v>
                </c:pt>
              </c:numCache>
            </c:numRef>
          </c:xVal>
          <c:yVal>
            <c:numRef>
              <c:f>二項ロジスティック回帰分析2!$K$174</c:f>
              <c:numCache>
                <c:formatCode>General</c:formatCode>
                <c:ptCount val="1"/>
                <c:pt idx="0">
                  <c:v>-3</c:v>
                </c:pt>
              </c:numCache>
            </c:numRef>
          </c:yVal>
          <c:smooth val="0"/>
          <c:extLst>
            <c:ext xmlns:c16="http://schemas.microsoft.com/office/drawing/2014/chart" uri="{C3380CC4-5D6E-409C-BE32-E72D297353CC}">
              <c16:uniqueId val="{0000000C-6CB5-4F02-A401-FC505227FB07}"/>
            </c:ext>
          </c:extLst>
        </c:ser>
        <c:ser>
          <c:idx val="11"/>
          <c:order val="11"/>
          <c:tx>
            <c:v>50</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二項ロジスティック回帰分析2!$J$175</c:f>
              <c:numCache>
                <c:formatCode>General</c:formatCode>
                <c:ptCount val="1"/>
                <c:pt idx="0">
                  <c:v>50</c:v>
                </c:pt>
              </c:numCache>
            </c:numRef>
          </c:xVal>
          <c:yVal>
            <c:numRef>
              <c:f>二項ロジスティック回帰分析2!$K$175</c:f>
              <c:numCache>
                <c:formatCode>General</c:formatCode>
                <c:ptCount val="1"/>
                <c:pt idx="0">
                  <c:v>-3</c:v>
                </c:pt>
              </c:numCache>
            </c:numRef>
          </c:yVal>
          <c:smooth val="0"/>
          <c:extLst>
            <c:ext xmlns:c16="http://schemas.microsoft.com/office/drawing/2014/chart" uri="{C3380CC4-5D6E-409C-BE32-E72D297353CC}">
              <c16:uniqueId val="{0000000D-6CB5-4F02-A401-FC505227FB07}"/>
            </c:ext>
          </c:extLst>
        </c:ser>
        <c:ser>
          <c:idx val="12"/>
          <c:order val="12"/>
          <c:tx>
            <c:v>100</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二項ロジスティック回帰分析2!$J$176</c:f>
              <c:numCache>
                <c:formatCode>General</c:formatCode>
                <c:ptCount val="1"/>
                <c:pt idx="0">
                  <c:v>100</c:v>
                </c:pt>
              </c:numCache>
            </c:numRef>
          </c:xVal>
          <c:yVal>
            <c:numRef>
              <c:f>二項ロジスティック回帰分析2!$K$176</c:f>
              <c:numCache>
                <c:formatCode>General</c:formatCode>
                <c:ptCount val="1"/>
                <c:pt idx="0">
                  <c:v>-3</c:v>
                </c:pt>
              </c:numCache>
            </c:numRef>
          </c:yVal>
          <c:smooth val="0"/>
          <c:extLst>
            <c:ext xmlns:c16="http://schemas.microsoft.com/office/drawing/2014/chart" uri="{C3380CC4-5D6E-409C-BE32-E72D297353CC}">
              <c16:uniqueId val="{0000000E-6CB5-4F02-A401-FC505227FB07}"/>
            </c:ext>
          </c:extLst>
        </c:ser>
        <c:ser>
          <c:idx val="13"/>
          <c:order val="13"/>
          <c:tx>
            <c:v>150</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二項ロジスティック回帰分析2!$J$177</c:f>
              <c:numCache>
                <c:formatCode>General</c:formatCode>
                <c:ptCount val="1"/>
                <c:pt idx="0">
                  <c:v>150</c:v>
                </c:pt>
              </c:numCache>
            </c:numRef>
          </c:xVal>
          <c:yVal>
            <c:numRef>
              <c:f>二項ロジスティック回帰分析2!$K$177</c:f>
              <c:numCache>
                <c:formatCode>General</c:formatCode>
                <c:ptCount val="1"/>
                <c:pt idx="0">
                  <c:v>-3</c:v>
                </c:pt>
              </c:numCache>
            </c:numRef>
          </c:yVal>
          <c:smooth val="0"/>
          <c:extLst>
            <c:ext xmlns:c16="http://schemas.microsoft.com/office/drawing/2014/chart" uri="{C3380CC4-5D6E-409C-BE32-E72D297353CC}">
              <c16:uniqueId val="{0000000F-6CB5-4F02-A401-FC505227FB07}"/>
            </c:ext>
          </c:extLst>
        </c:ser>
        <c:ser>
          <c:idx val="14"/>
          <c:order val="14"/>
          <c:tx>
            <c:v>200</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二項ロジスティック回帰分析2!$J$178</c:f>
              <c:numCache>
                <c:formatCode>General</c:formatCode>
                <c:ptCount val="1"/>
                <c:pt idx="0">
                  <c:v>200</c:v>
                </c:pt>
              </c:numCache>
            </c:numRef>
          </c:xVal>
          <c:yVal>
            <c:numRef>
              <c:f>二項ロジスティック回帰分析2!$K$178</c:f>
              <c:numCache>
                <c:formatCode>General</c:formatCode>
                <c:ptCount val="1"/>
                <c:pt idx="0">
                  <c:v>-3</c:v>
                </c:pt>
              </c:numCache>
            </c:numRef>
          </c:yVal>
          <c:smooth val="0"/>
          <c:extLst>
            <c:ext xmlns:c16="http://schemas.microsoft.com/office/drawing/2014/chart" uri="{C3380CC4-5D6E-409C-BE32-E72D297353CC}">
              <c16:uniqueId val="{00000010-6CB5-4F02-A401-FC505227FB07}"/>
            </c:ext>
          </c:extLst>
        </c:ser>
        <c:ser>
          <c:idx val="15"/>
          <c:order val="15"/>
          <c:tx>
            <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二項ロジスティック回帰分析2!$J$179</c:f>
              <c:numCache>
                <c:formatCode>General</c:formatCode>
                <c:ptCount val="1"/>
              </c:numCache>
            </c:numRef>
          </c:xVal>
          <c:yVal>
            <c:numRef>
              <c:f>二項ロジスティック回帰分析2!$K$179</c:f>
              <c:numCache>
                <c:formatCode>General</c:formatCode>
                <c:ptCount val="1"/>
              </c:numCache>
            </c:numRef>
          </c:yVal>
          <c:smooth val="0"/>
          <c:extLst>
            <c:ext xmlns:c16="http://schemas.microsoft.com/office/drawing/2014/chart" uri="{C3380CC4-5D6E-409C-BE32-E72D297353CC}">
              <c16:uniqueId val="{00000011-6CB5-4F02-A401-FC505227FB07}"/>
            </c:ext>
          </c:extLst>
        </c:ser>
        <c:ser>
          <c:idx val="16"/>
          <c:order val="16"/>
          <c:tx>
            <c:v>0.1</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二項ロジスティック回帰分析2!$J$180</c:f>
              <c:numCache>
                <c:formatCode>General</c:formatCode>
                <c:ptCount val="1"/>
                <c:pt idx="0">
                  <c:v>12</c:v>
                </c:pt>
              </c:numCache>
            </c:numRef>
          </c:xVal>
          <c:yVal>
            <c:numRef>
              <c:f>二項ロジスティック回帰分析2!$K$180</c:f>
              <c:numCache>
                <c:formatCode>General</c:formatCode>
                <c:ptCount val="1"/>
                <c:pt idx="0">
                  <c:v>-4</c:v>
                </c:pt>
              </c:numCache>
            </c:numRef>
          </c:yVal>
          <c:smooth val="0"/>
          <c:extLst>
            <c:ext xmlns:c16="http://schemas.microsoft.com/office/drawing/2014/chart" uri="{C3380CC4-5D6E-409C-BE32-E72D297353CC}">
              <c16:uniqueId val="{00000012-6CB5-4F02-A401-FC505227FB07}"/>
            </c:ext>
          </c:extLst>
        </c:ser>
        <c:ser>
          <c:idx val="17"/>
          <c:order val="17"/>
          <c:tx>
            <c:v>0.2</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二項ロジスティック回帰分析2!$J$181</c:f>
              <c:numCache>
                <c:formatCode>General</c:formatCode>
                <c:ptCount val="1"/>
                <c:pt idx="0">
                  <c:v>32</c:v>
                </c:pt>
              </c:numCache>
            </c:numRef>
          </c:xVal>
          <c:yVal>
            <c:numRef>
              <c:f>二項ロジスティック回帰分析2!$K$181</c:f>
              <c:numCache>
                <c:formatCode>General</c:formatCode>
                <c:ptCount val="1"/>
                <c:pt idx="0">
                  <c:v>-4</c:v>
                </c:pt>
              </c:numCache>
            </c:numRef>
          </c:yVal>
          <c:smooth val="0"/>
          <c:extLst>
            <c:ext xmlns:c16="http://schemas.microsoft.com/office/drawing/2014/chart" uri="{C3380CC4-5D6E-409C-BE32-E72D297353CC}">
              <c16:uniqueId val="{00000013-6CB5-4F02-A401-FC505227FB07}"/>
            </c:ext>
          </c:extLst>
        </c:ser>
        <c:ser>
          <c:idx val="18"/>
          <c:order val="18"/>
          <c:tx>
            <c:v>0.3</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二項ロジスティック回帰分析2!$J$182</c:f>
              <c:numCache>
                <c:formatCode>General</c:formatCode>
                <c:ptCount val="1"/>
                <c:pt idx="0">
                  <c:v>46</c:v>
                </c:pt>
              </c:numCache>
            </c:numRef>
          </c:xVal>
          <c:yVal>
            <c:numRef>
              <c:f>二項ロジスティック回帰分析2!$K$182</c:f>
              <c:numCache>
                <c:formatCode>General</c:formatCode>
                <c:ptCount val="1"/>
                <c:pt idx="0">
                  <c:v>-4</c:v>
                </c:pt>
              </c:numCache>
            </c:numRef>
          </c:yVal>
          <c:smooth val="0"/>
          <c:extLst>
            <c:ext xmlns:c16="http://schemas.microsoft.com/office/drawing/2014/chart" uri="{C3380CC4-5D6E-409C-BE32-E72D297353CC}">
              <c16:uniqueId val="{00000014-6CB5-4F02-A401-FC505227FB07}"/>
            </c:ext>
          </c:extLst>
        </c:ser>
        <c:ser>
          <c:idx val="19"/>
          <c:order val="19"/>
          <c:tx>
            <c:v>0.4</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二項ロジスティック回帰分析2!$J$183</c:f>
              <c:numCache>
                <c:formatCode>General</c:formatCode>
                <c:ptCount val="1"/>
                <c:pt idx="0">
                  <c:v>57</c:v>
                </c:pt>
              </c:numCache>
            </c:numRef>
          </c:xVal>
          <c:yVal>
            <c:numRef>
              <c:f>二項ロジスティック回帰分析2!$K$183</c:f>
              <c:numCache>
                <c:formatCode>General</c:formatCode>
                <c:ptCount val="1"/>
                <c:pt idx="0">
                  <c:v>-4</c:v>
                </c:pt>
              </c:numCache>
            </c:numRef>
          </c:yVal>
          <c:smooth val="0"/>
          <c:extLst>
            <c:ext xmlns:c16="http://schemas.microsoft.com/office/drawing/2014/chart" uri="{C3380CC4-5D6E-409C-BE32-E72D297353CC}">
              <c16:uniqueId val="{00000015-6CB5-4F02-A401-FC505227FB07}"/>
            </c:ext>
          </c:extLst>
        </c:ser>
        <c:ser>
          <c:idx val="20"/>
          <c:order val="20"/>
          <c:tx>
            <c:v>0.5</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二項ロジスティック回帰分析2!$J$184</c:f>
              <c:numCache>
                <c:formatCode>General</c:formatCode>
                <c:ptCount val="1"/>
                <c:pt idx="0">
                  <c:v>67</c:v>
                </c:pt>
              </c:numCache>
            </c:numRef>
          </c:xVal>
          <c:yVal>
            <c:numRef>
              <c:f>二項ロジスティック回帰分析2!$K$184</c:f>
              <c:numCache>
                <c:formatCode>General</c:formatCode>
                <c:ptCount val="1"/>
                <c:pt idx="0">
                  <c:v>-4</c:v>
                </c:pt>
              </c:numCache>
            </c:numRef>
          </c:yVal>
          <c:smooth val="0"/>
          <c:extLst>
            <c:ext xmlns:c16="http://schemas.microsoft.com/office/drawing/2014/chart" uri="{C3380CC4-5D6E-409C-BE32-E72D297353CC}">
              <c16:uniqueId val="{00000016-6CB5-4F02-A401-FC505227FB07}"/>
            </c:ext>
          </c:extLst>
        </c:ser>
        <c:ser>
          <c:idx val="21"/>
          <c:order val="21"/>
          <c:tx>
            <c:v>0.6</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二項ロジスティック回帰分析2!$J$185</c:f>
              <c:numCache>
                <c:formatCode>General</c:formatCode>
                <c:ptCount val="1"/>
                <c:pt idx="0">
                  <c:v>77</c:v>
                </c:pt>
              </c:numCache>
            </c:numRef>
          </c:xVal>
          <c:yVal>
            <c:numRef>
              <c:f>二項ロジスティック回帰分析2!$K$185</c:f>
              <c:numCache>
                <c:formatCode>General</c:formatCode>
                <c:ptCount val="1"/>
                <c:pt idx="0">
                  <c:v>-4</c:v>
                </c:pt>
              </c:numCache>
            </c:numRef>
          </c:yVal>
          <c:smooth val="0"/>
          <c:extLst>
            <c:ext xmlns:c16="http://schemas.microsoft.com/office/drawing/2014/chart" uri="{C3380CC4-5D6E-409C-BE32-E72D297353CC}">
              <c16:uniqueId val="{00000017-6CB5-4F02-A401-FC505227FB07}"/>
            </c:ext>
          </c:extLst>
        </c:ser>
        <c:ser>
          <c:idx val="22"/>
          <c:order val="22"/>
          <c:tx>
            <c:v>0.7</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二項ロジスティック回帰分析2!$J$186</c:f>
              <c:numCache>
                <c:formatCode>General</c:formatCode>
                <c:ptCount val="1"/>
                <c:pt idx="0">
                  <c:v>88</c:v>
                </c:pt>
              </c:numCache>
            </c:numRef>
          </c:xVal>
          <c:yVal>
            <c:numRef>
              <c:f>二項ロジスティック回帰分析2!$K$186</c:f>
              <c:numCache>
                <c:formatCode>General</c:formatCode>
                <c:ptCount val="1"/>
                <c:pt idx="0">
                  <c:v>-4</c:v>
                </c:pt>
              </c:numCache>
            </c:numRef>
          </c:yVal>
          <c:smooth val="0"/>
          <c:extLst>
            <c:ext xmlns:c16="http://schemas.microsoft.com/office/drawing/2014/chart" uri="{C3380CC4-5D6E-409C-BE32-E72D297353CC}">
              <c16:uniqueId val="{00000018-6CB5-4F02-A401-FC505227FB07}"/>
            </c:ext>
          </c:extLst>
        </c:ser>
        <c:ser>
          <c:idx val="23"/>
          <c:order val="23"/>
          <c:tx>
            <c:v>0.8</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二項ロジスティック回帰分析2!$J$187</c:f>
              <c:numCache>
                <c:formatCode>General</c:formatCode>
                <c:ptCount val="1"/>
                <c:pt idx="0">
                  <c:v>102</c:v>
                </c:pt>
              </c:numCache>
            </c:numRef>
          </c:xVal>
          <c:yVal>
            <c:numRef>
              <c:f>二項ロジスティック回帰分析2!$K$187</c:f>
              <c:numCache>
                <c:formatCode>General</c:formatCode>
                <c:ptCount val="1"/>
                <c:pt idx="0">
                  <c:v>-4</c:v>
                </c:pt>
              </c:numCache>
            </c:numRef>
          </c:yVal>
          <c:smooth val="0"/>
          <c:extLst>
            <c:ext xmlns:c16="http://schemas.microsoft.com/office/drawing/2014/chart" uri="{C3380CC4-5D6E-409C-BE32-E72D297353CC}">
              <c16:uniqueId val="{00000019-6CB5-4F02-A401-FC505227FB07}"/>
            </c:ext>
          </c:extLst>
        </c:ser>
        <c:ser>
          <c:idx val="24"/>
          <c:order val="24"/>
          <c:tx>
            <c:v>0.9</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二項ロジスティック回帰分析2!$J$188</c:f>
              <c:numCache>
                <c:formatCode>General</c:formatCode>
                <c:ptCount val="1"/>
                <c:pt idx="0">
                  <c:v>122</c:v>
                </c:pt>
              </c:numCache>
            </c:numRef>
          </c:xVal>
          <c:yVal>
            <c:numRef>
              <c:f>二項ロジスティック回帰分析2!$K$188</c:f>
              <c:numCache>
                <c:formatCode>General</c:formatCode>
                <c:ptCount val="1"/>
                <c:pt idx="0">
                  <c:v>-4</c:v>
                </c:pt>
              </c:numCache>
            </c:numRef>
          </c:yVal>
          <c:smooth val="0"/>
          <c:extLst>
            <c:ext xmlns:c16="http://schemas.microsoft.com/office/drawing/2014/chart" uri="{C3380CC4-5D6E-409C-BE32-E72D297353CC}">
              <c16:uniqueId val="{0000001A-6CB5-4F02-A401-FC505227FB07}"/>
            </c:ext>
          </c:extLst>
        </c:ser>
        <c:ser>
          <c:idx val="25"/>
          <c:order val="25"/>
          <c:tx>
            <c:v>0.92</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二項ロジスティック回帰分析2!$J$189</c:f>
              <c:numCache>
                <c:formatCode>General</c:formatCode>
                <c:ptCount val="1"/>
                <c:pt idx="0">
                  <c:v>128</c:v>
                </c:pt>
              </c:numCache>
            </c:numRef>
          </c:xVal>
          <c:yVal>
            <c:numRef>
              <c:f>二項ロジスティック回帰分析2!$K$189</c:f>
              <c:numCache>
                <c:formatCode>General</c:formatCode>
                <c:ptCount val="1"/>
                <c:pt idx="0">
                  <c:v>-4</c:v>
                </c:pt>
              </c:numCache>
            </c:numRef>
          </c:yVal>
          <c:smooth val="0"/>
          <c:extLst>
            <c:ext xmlns:c16="http://schemas.microsoft.com/office/drawing/2014/chart" uri="{C3380CC4-5D6E-409C-BE32-E72D297353CC}">
              <c16:uniqueId val="{0000001B-6CB5-4F02-A401-FC505227FB07}"/>
            </c:ext>
          </c:extLst>
        </c:ser>
        <c:ser>
          <c:idx val="26"/>
          <c:order val="26"/>
          <c:tx>
            <c:v>0.94</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二項ロジスティック回帰分析2!$J$190</c:f>
              <c:numCache>
                <c:formatCode>General</c:formatCode>
                <c:ptCount val="1"/>
                <c:pt idx="0">
                  <c:v>136</c:v>
                </c:pt>
              </c:numCache>
            </c:numRef>
          </c:xVal>
          <c:yVal>
            <c:numRef>
              <c:f>二項ロジスティック回帰分析2!$K$190</c:f>
              <c:numCache>
                <c:formatCode>General</c:formatCode>
                <c:ptCount val="1"/>
                <c:pt idx="0">
                  <c:v>-4</c:v>
                </c:pt>
              </c:numCache>
            </c:numRef>
          </c:yVal>
          <c:smooth val="0"/>
          <c:extLst>
            <c:ext xmlns:c16="http://schemas.microsoft.com/office/drawing/2014/chart" uri="{C3380CC4-5D6E-409C-BE32-E72D297353CC}">
              <c16:uniqueId val="{0000001C-6CB5-4F02-A401-FC505227FB07}"/>
            </c:ext>
          </c:extLst>
        </c:ser>
        <c:ser>
          <c:idx val="27"/>
          <c:order val="27"/>
          <c:tx>
            <c:v>0.96</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二項ロジスティック回帰分析2!$J$191</c:f>
              <c:numCache>
                <c:formatCode>General</c:formatCode>
                <c:ptCount val="1"/>
                <c:pt idx="0">
                  <c:v>147</c:v>
                </c:pt>
              </c:numCache>
            </c:numRef>
          </c:xVal>
          <c:yVal>
            <c:numRef>
              <c:f>二項ロジスティック回帰分析2!$K$191</c:f>
              <c:numCache>
                <c:formatCode>General</c:formatCode>
                <c:ptCount val="1"/>
                <c:pt idx="0">
                  <c:v>-4</c:v>
                </c:pt>
              </c:numCache>
            </c:numRef>
          </c:yVal>
          <c:smooth val="0"/>
          <c:extLst>
            <c:ext xmlns:c16="http://schemas.microsoft.com/office/drawing/2014/chart" uri="{C3380CC4-5D6E-409C-BE32-E72D297353CC}">
              <c16:uniqueId val="{0000001D-6CB5-4F02-A401-FC505227FB07}"/>
            </c:ext>
          </c:extLst>
        </c:ser>
        <c:ser>
          <c:idx val="28"/>
          <c:order val="28"/>
          <c:tx>
            <c:v>0.98</c:v>
          </c:tx>
          <c:spPr>
            <a:ln w="28575">
              <a:noFill/>
            </a:ln>
          </c:spPr>
          <c:marker>
            <c:symbol val="none"/>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二項ロジスティック回帰分析2!$J$192</c:f>
              <c:numCache>
                <c:formatCode>General</c:formatCode>
                <c:ptCount val="1"/>
                <c:pt idx="0">
                  <c:v>165</c:v>
                </c:pt>
              </c:numCache>
            </c:numRef>
          </c:xVal>
          <c:yVal>
            <c:numRef>
              <c:f>二項ロジスティック回帰分析2!$K$192</c:f>
              <c:numCache>
                <c:formatCode>General</c:formatCode>
                <c:ptCount val="1"/>
                <c:pt idx="0">
                  <c:v>-4</c:v>
                </c:pt>
              </c:numCache>
            </c:numRef>
          </c:yVal>
          <c:smooth val="0"/>
          <c:extLst>
            <c:ext xmlns:c16="http://schemas.microsoft.com/office/drawing/2014/chart" uri="{C3380CC4-5D6E-409C-BE32-E72D297353CC}">
              <c16:uniqueId val="{0000001E-6CB5-4F02-A401-FC505227FB07}"/>
            </c:ext>
          </c:extLst>
        </c:ser>
        <c:ser>
          <c:idx val="29"/>
          <c:order val="29"/>
          <c:tx>
            <c:v>点数</c:v>
          </c:tx>
          <c:spPr>
            <a:ln w="28575">
              <a:noFill/>
            </a:ln>
          </c:spPr>
          <c:marker>
            <c:symbol val="none"/>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二項ロジスティック回帰分析2!$J$156</c:f>
              <c:numCache>
                <c:formatCode>General</c:formatCode>
                <c:ptCount val="1"/>
                <c:pt idx="0">
                  <c:v>0</c:v>
                </c:pt>
              </c:numCache>
            </c:numRef>
          </c:xVal>
          <c:yVal>
            <c:numRef>
              <c:f>二項ロジスティック回帰分析2!$K$156</c:f>
              <c:numCache>
                <c:formatCode>General</c:formatCode>
                <c:ptCount val="1"/>
                <c:pt idx="0">
                  <c:v>0</c:v>
                </c:pt>
              </c:numCache>
            </c:numRef>
          </c:yVal>
          <c:smooth val="0"/>
          <c:extLst>
            <c:ext xmlns:c16="http://schemas.microsoft.com/office/drawing/2014/chart" uri="{C3380CC4-5D6E-409C-BE32-E72D297353CC}">
              <c16:uniqueId val="{0000001F-6CB5-4F02-A401-FC505227FB07}"/>
            </c:ext>
          </c:extLst>
        </c:ser>
        <c:ser>
          <c:idx val="30"/>
          <c:order val="30"/>
          <c:tx>
            <c:v>閲覧経験</c:v>
          </c:tx>
          <c:spPr>
            <a:ln w="28575">
              <a:noFill/>
            </a:ln>
          </c:spPr>
          <c:marker>
            <c:symbol val="none"/>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二項ロジスティック回帰分析2!$J$168</c:f>
              <c:numCache>
                <c:formatCode>General</c:formatCode>
                <c:ptCount val="1"/>
                <c:pt idx="0">
                  <c:v>0</c:v>
                </c:pt>
              </c:numCache>
            </c:numRef>
          </c:xVal>
          <c:yVal>
            <c:numRef>
              <c:f>二項ロジスティック回帰分析2!$K$168</c:f>
              <c:numCache>
                <c:formatCode>General</c:formatCode>
                <c:ptCount val="1"/>
                <c:pt idx="0">
                  <c:v>-1</c:v>
                </c:pt>
              </c:numCache>
            </c:numRef>
          </c:yVal>
          <c:smooth val="0"/>
          <c:extLst>
            <c:ext xmlns:c16="http://schemas.microsoft.com/office/drawing/2014/chart" uri="{C3380CC4-5D6E-409C-BE32-E72D297353CC}">
              <c16:uniqueId val="{00000020-6CB5-4F02-A401-FC505227FB07}"/>
            </c:ext>
          </c:extLst>
        </c:ser>
        <c:ser>
          <c:idx val="31"/>
          <c:order val="31"/>
          <c:tx>
            <c:v>勉強時間</c:v>
          </c:tx>
          <c:spPr>
            <a:ln w="28575">
              <a:noFill/>
            </a:ln>
          </c:spPr>
          <c:marker>
            <c:symbol val="none"/>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二項ロジスティック回帰分析2!$J$171</c:f>
              <c:numCache>
                <c:formatCode>General</c:formatCode>
                <c:ptCount val="1"/>
                <c:pt idx="0">
                  <c:v>0</c:v>
                </c:pt>
              </c:numCache>
            </c:numRef>
          </c:xVal>
          <c:yVal>
            <c:numRef>
              <c:f>二項ロジスティック回帰分析2!$K$171</c:f>
              <c:numCache>
                <c:formatCode>General</c:formatCode>
                <c:ptCount val="1"/>
                <c:pt idx="0">
                  <c:v>-2</c:v>
                </c:pt>
              </c:numCache>
            </c:numRef>
          </c:yVal>
          <c:smooth val="0"/>
          <c:extLst>
            <c:ext xmlns:c16="http://schemas.microsoft.com/office/drawing/2014/chart" uri="{C3380CC4-5D6E-409C-BE32-E72D297353CC}">
              <c16:uniqueId val="{00000021-6CB5-4F02-A401-FC505227FB07}"/>
            </c:ext>
          </c:extLst>
        </c:ser>
        <c:ser>
          <c:idx val="32"/>
          <c:order val="32"/>
          <c:tx>
            <c:v>合計点数</c:v>
          </c:tx>
          <c:spPr>
            <a:ln w="28575">
              <a:noFill/>
            </a:ln>
          </c:spPr>
          <c:marker>
            <c:symbol val="none"/>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二項ロジスティック回帰分析2!$J$174</c:f>
              <c:numCache>
                <c:formatCode>General</c:formatCode>
                <c:ptCount val="1"/>
                <c:pt idx="0">
                  <c:v>0</c:v>
                </c:pt>
              </c:numCache>
            </c:numRef>
          </c:xVal>
          <c:yVal>
            <c:numRef>
              <c:f>二項ロジスティック回帰分析2!$K$174</c:f>
              <c:numCache>
                <c:formatCode>General</c:formatCode>
                <c:ptCount val="1"/>
                <c:pt idx="0">
                  <c:v>-3</c:v>
                </c:pt>
              </c:numCache>
            </c:numRef>
          </c:yVal>
          <c:smooth val="0"/>
          <c:extLst>
            <c:ext xmlns:c16="http://schemas.microsoft.com/office/drawing/2014/chart" uri="{C3380CC4-5D6E-409C-BE32-E72D297353CC}">
              <c16:uniqueId val="{00000022-6CB5-4F02-A401-FC505227FB07}"/>
            </c:ext>
          </c:extLst>
        </c:ser>
        <c:ser>
          <c:idx val="33"/>
          <c:order val="33"/>
          <c:tx>
            <c:v>予測値</c:v>
          </c:tx>
          <c:spPr>
            <a:ln w="28575">
              <a:noFill/>
            </a:ln>
          </c:spPr>
          <c:marker>
            <c:symbol val="none"/>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二項ロジスティック回帰分析2!$J$194</c:f>
              <c:numCache>
                <c:formatCode>General</c:formatCode>
                <c:ptCount val="1"/>
                <c:pt idx="0">
                  <c:v>0</c:v>
                </c:pt>
              </c:numCache>
            </c:numRef>
          </c:xVal>
          <c:yVal>
            <c:numRef>
              <c:f>二項ロジスティック回帰分析2!$K$194</c:f>
              <c:numCache>
                <c:formatCode>General</c:formatCode>
                <c:ptCount val="1"/>
                <c:pt idx="0">
                  <c:v>-4</c:v>
                </c:pt>
              </c:numCache>
            </c:numRef>
          </c:yVal>
          <c:smooth val="0"/>
          <c:extLst>
            <c:ext xmlns:c16="http://schemas.microsoft.com/office/drawing/2014/chart" uri="{C3380CC4-5D6E-409C-BE32-E72D297353CC}">
              <c16:uniqueId val="{00000023-6CB5-4F02-A401-FC505227FB07}"/>
            </c:ext>
          </c:extLst>
        </c:ser>
        <c:ser>
          <c:idx val="36"/>
          <c:order val="36"/>
          <c:tx>
            <c:strRef>
              <c:f>二項ロジスティック回帰分析2!$I$200</c:f>
              <c:strCache>
                <c:ptCount val="1"/>
                <c:pt idx="0">
                  <c:v>22</c:v>
                </c:pt>
              </c:strCache>
            </c:strRef>
          </c:tx>
          <c:spPr>
            <a:ln w="28575">
              <a:noFill/>
            </a:ln>
          </c:spPr>
          <c:marker>
            <c:symbol val="circle"/>
            <c:size val="5"/>
            <c:spPr>
              <a:solidFill>
                <a:srgbClr val="0000FF"/>
              </a:solidFill>
              <a:ln>
                <a:solidFill>
                  <a:srgbClr val="0000FF"/>
                </a:solidFill>
                <a:prstDash val="solid"/>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二項ロジスティック回帰分析2!$J$200</c:f>
              <c:numCache>
                <c:formatCode>General</c:formatCode>
                <c:ptCount val="1"/>
                <c:pt idx="0">
                  <c:v>22</c:v>
                </c:pt>
              </c:numCache>
            </c:numRef>
          </c:xVal>
          <c:yVal>
            <c:numRef>
              <c:f>二項ロジスティック回帰分析2!$K$200</c:f>
              <c:numCache>
                <c:formatCode>General</c:formatCode>
                <c:ptCount val="1"/>
                <c:pt idx="0">
                  <c:v>-3</c:v>
                </c:pt>
              </c:numCache>
            </c:numRef>
          </c:yVal>
          <c:smooth val="0"/>
          <c:extLst>
            <c:ext xmlns:c16="http://schemas.microsoft.com/office/drawing/2014/chart" uri="{C3380CC4-5D6E-409C-BE32-E72D297353CC}">
              <c16:uniqueId val="{00000024-6CB5-4F02-A401-FC505227FB07}"/>
            </c:ext>
          </c:extLst>
        </c:ser>
        <c:ser>
          <c:idx val="37"/>
          <c:order val="37"/>
          <c:tx>
            <c:strRef>
              <c:f>二項ロジスティック回帰分析2!$I$202</c:f>
              <c:strCache>
                <c:ptCount val="1"/>
                <c:pt idx="0">
                  <c:v>0.139</c:v>
                </c:pt>
              </c:strCache>
            </c:strRef>
          </c:tx>
          <c:spPr>
            <a:ln w="28575">
              <a:noFill/>
            </a:ln>
          </c:spPr>
          <c:marker>
            <c:symbol val="circle"/>
            <c:size val="5"/>
            <c:spPr>
              <a:solidFill>
                <a:srgbClr val="0000FF"/>
              </a:solidFill>
              <a:ln>
                <a:solidFill>
                  <a:srgbClr val="0000FF"/>
                </a:solidFill>
                <a:prstDash val="solid"/>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二項ロジスティック回帰分析2!$J$202</c:f>
              <c:numCache>
                <c:formatCode>General</c:formatCode>
                <c:ptCount val="1"/>
                <c:pt idx="0">
                  <c:v>22</c:v>
                </c:pt>
              </c:numCache>
            </c:numRef>
          </c:xVal>
          <c:yVal>
            <c:numRef>
              <c:f>二項ロジスティック回帰分析2!$K$202</c:f>
              <c:numCache>
                <c:formatCode>General</c:formatCode>
                <c:ptCount val="1"/>
                <c:pt idx="0">
                  <c:v>-4</c:v>
                </c:pt>
              </c:numCache>
            </c:numRef>
          </c:yVal>
          <c:smooth val="0"/>
          <c:extLst>
            <c:ext xmlns:c16="http://schemas.microsoft.com/office/drawing/2014/chart" uri="{C3380CC4-5D6E-409C-BE32-E72D297353CC}">
              <c16:uniqueId val="{00000025-6CB5-4F02-A401-FC505227FB07}"/>
            </c:ext>
          </c:extLst>
        </c:ser>
        <c:dLbls>
          <c:showLegendKey val="0"/>
          <c:showVal val="0"/>
          <c:showCatName val="0"/>
          <c:showSerName val="0"/>
          <c:showPercent val="0"/>
          <c:showBubbleSize val="0"/>
        </c:dLbls>
        <c:axId val="774790192"/>
        <c:axId val="774784752"/>
      </c:scatterChart>
      <c:valAx>
        <c:axId val="774787472"/>
        <c:scaling>
          <c:orientation val="minMax"/>
          <c:max val="100"/>
          <c:min val="0"/>
        </c:scaling>
        <c:delete val="0"/>
        <c:axPos val="b"/>
        <c:numFmt formatCode="General" sourceLinked="1"/>
        <c:majorTickMark val="out"/>
        <c:minorTickMark val="none"/>
        <c:tickLblPos val="high"/>
        <c:crossAx val="774794544"/>
        <c:crosses val="autoZero"/>
        <c:crossBetween val="midCat"/>
        <c:majorUnit val="10"/>
      </c:valAx>
      <c:valAx>
        <c:axId val="774794544"/>
        <c:scaling>
          <c:orientation val="minMax"/>
          <c:max val="0"/>
          <c:min val="-5"/>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none"/>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774787472"/>
        <c:crosses val="autoZero"/>
        <c:crossBetween val="midCat"/>
        <c:majorUnit val="1"/>
      </c:valAx>
      <c:valAx>
        <c:axId val="774784752"/>
        <c:scaling>
          <c:orientation val="minMax"/>
          <c:max val="0"/>
          <c:min val="-5"/>
        </c:scaling>
        <c:delete val="0"/>
        <c:axPos val="r"/>
        <c:numFmt formatCode="General" sourceLinked="1"/>
        <c:majorTickMark val="none"/>
        <c:minorTickMark val="none"/>
        <c:tickLblPos val="none"/>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774790192"/>
        <c:crosses val="max"/>
        <c:crossBetween val="midCat"/>
        <c:majorUnit val="1"/>
      </c:valAx>
      <c:valAx>
        <c:axId val="774790192"/>
        <c:scaling>
          <c:orientation val="minMax"/>
          <c:max val="200"/>
          <c:min val="0"/>
        </c:scaling>
        <c:delete val="0"/>
        <c:axPos val="t"/>
        <c:numFmt formatCode="General" sourceLinked="1"/>
        <c:majorTickMark val="none"/>
        <c:minorTickMark val="none"/>
        <c:tickLblPos val="none"/>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774784752"/>
        <c:crosses val="max"/>
        <c:crossBetween val="midCat"/>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群別散布図</a:t>
            </a:r>
          </a:p>
        </c:rich>
      </c:tx>
      <c:overlay val="0"/>
    </c:title>
    <c:autoTitleDeleted val="0"/>
    <c:plotArea>
      <c:layout/>
      <c:scatterChart>
        <c:scatterStyle val="lineMarker"/>
        <c:varyColors val="0"/>
        <c:ser>
          <c:idx val="0"/>
          <c:order val="0"/>
          <c:tx>
            <c:strRef>
              <c:f>'判別分析（3群）2'!$J$190</c:f>
              <c:strCache>
                <c:ptCount val="1"/>
                <c:pt idx="0">
                  <c:v>ヴィルジニカ</c:v>
                </c:pt>
              </c:strCache>
            </c:strRef>
          </c:tx>
          <c:spPr>
            <a:ln w="28575">
              <a:noFill/>
            </a:ln>
          </c:spPr>
          <c:xVal>
            <c:numRef>
              <c:f>'判別分析（3群）2'!$I$191:$I$340</c:f>
              <c:numCache>
                <c:formatCode>0.000</c:formatCode>
                <c:ptCount val="150"/>
                <c:pt idx="0">
                  <c:v>-8.0617997830026855</c:v>
                </c:pt>
                <c:pt idx="1">
                  <c:v>-7.1286877206994781</c:v>
                </c:pt>
                <c:pt idx="2">
                  <c:v>-7.4898279713424571</c:v>
                </c:pt>
                <c:pt idx="3">
                  <c:v>-6.8132005692334978</c:v>
                </c:pt>
                <c:pt idx="4">
                  <c:v>-8.1323093255460854</c:v>
                </c:pt>
                <c:pt idx="5">
                  <c:v>-7.7019467443253404</c:v>
                </c:pt>
                <c:pt idx="6">
                  <c:v>-7.212617624215369</c:v>
                </c:pt>
                <c:pt idx="7">
                  <c:v>-7.6052935464499072</c:v>
                </c:pt>
                <c:pt idx="8">
                  <c:v>-6.5605515927964717</c:v>
                </c:pt>
                <c:pt idx="9">
                  <c:v>-7.3430598927976121</c:v>
                </c:pt>
                <c:pt idx="10">
                  <c:v>-8.397386523666313</c:v>
                </c:pt>
                <c:pt idx="11">
                  <c:v>-7.219296852440527</c:v>
                </c:pt>
                <c:pt idx="12">
                  <c:v>-7.3267959873571868</c:v>
                </c:pt>
                <c:pt idx="13">
                  <c:v>-7.5724706628927159</c:v>
                </c:pt>
                <c:pt idx="14">
                  <c:v>-9.8498429975512529</c:v>
                </c:pt>
                <c:pt idx="15">
                  <c:v>-9.1582389019675041</c:v>
                </c:pt>
                <c:pt idx="16">
                  <c:v>-8.5824314065500502</c:v>
                </c:pt>
                <c:pt idx="17">
                  <c:v>-7.7807537521183754</c:v>
                </c:pt>
                <c:pt idx="18">
                  <c:v>-8.0783587611194516</c:v>
                </c:pt>
                <c:pt idx="19">
                  <c:v>-8.0209745068722018</c:v>
                </c:pt>
                <c:pt idx="20">
                  <c:v>-7.4968022722439542</c:v>
                </c:pt>
                <c:pt idx="21">
                  <c:v>-7.5864811692178904</c:v>
                </c:pt>
                <c:pt idx="22">
                  <c:v>-8.6810429308643933</c:v>
                </c:pt>
                <c:pt idx="23">
                  <c:v>-6.2514035801412202</c:v>
                </c:pt>
                <c:pt idx="24">
                  <c:v>-6.5589333557719938</c:v>
                </c:pt>
                <c:pt idx="25">
                  <c:v>-6.7713831538137246</c:v>
                </c:pt>
                <c:pt idx="26">
                  <c:v>-6.8230803191251095</c:v>
                </c:pt>
                <c:pt idx="27">
                  <c:v>-7.9246163816731112</c:v>
                </c:pt>
                <c:pt idx="28">
                  <c:v>-7.9912902404592874</c:v>
                </c:pt>
                <c:pt idx="29">
                  <c:v>-6.8294644746739248</c:v>
                </c:pt>
                <c:pt idx="30">
                  <c:v>-6.7589549321305231</c:v>
                </c:pt>
                <c:pt idx="31">
                  <c:v>-7.3749525415876889</c:v>
                </c:pt>
                <c:pt idx="32">
                  <c:v>-9.1263462531774255</c:v>
                </c:pt>
                <c:pt idx="33">
                  <c:v>-9.4676819872990965</c:v>
                </c:pt>
                <c:pt idx="34">
                  <c:v>-7.0620138619133019</c:v>
                </c:pt>
                <c:pt idx="35">
                  <c:v>-7.9587624295784387</c:v>
                </c:pt>
                <c:pt idx="36">
                  <c:v>-8.6136720054652685</c:v>
                </c:pt>
                <c:pt idx="37">
                  <c:v>-8.3304175922037942</c:v>
                </c:pt>
                <c:pt idx="38">
                  <c:v>-6.9341200651226504</c:v>
                </c:pt>
                <c:pt idx="39">
                  <c:v>-7.6882313106765068</c:v>
                </c:pt>
                <c:pt idx="40">
                  <c:v>-7.9179371534479532</c:v>
                </c:pt>
                <c:pt idx="41">
                  <c:v>-5.6618806510749344</c:v>
                </c:pt>
                <c:pt idx="42">
                  <c:v>-7.241014678662653</c:v>
                </c:pt>
                <c:pt idx="43">
                  <c:v>-6.4144355641264905</c:v>
                </c:pt>
                <c:pt idx="44">
                  <c:v>-6.859443813763181</c:v>
                </c:pt>
                <c:pt idx="45">
                  <c:v>-6.7647039255885666</c:v>
                </c:pt>
                <c:pt idx="46">
                  <c:v>-8.0818993722003345</c:v>
                </c:pt>
                <c:pt idx="47">
                  <c:v>-7.1867690415596766</c:v>
                </c:pt>
                <c:pt idx="48">
                  <c:v>-8.3144487594397116</c:v>
                </c:pt>
                <c:pt idx="49">
                  <c:v>-7.6719674052360833</c:v>
                </c:pt>
                <c:pt idx="50">
                  <c:v>1.4592754509674863</c:v>
                </c:pt>
                <c:pt idx="51">
                  <c:v>1.7977057360990463</c:v>
                </c:pt>
                <c:pt idx="52">
                  <c:v>2.416948883960754</c:v>
                </c:pt>
                <c:pt idx="53">
                  <c:v>2.2624734855189561</c:v>
                </c:pt>
                <c:pt idx="54">
                  <c:v>2.5486783645086275</c:v>
                </c:pt>
                <c:pt idx="55">
                  <c:v>2.4299672509966377</c:v>
                </c:pt>
                <c:pt idx="56">
                  <c:v>2.4484845555523131</c:v>
                </c:pt>
                <c:pt idx="57">
                  <c:v>0.22266651256238612</c:v>
                </c:pt>
                <c:pt idx="58">
                  <c:v>1.750201231743405</c:v>
                </c:pt>
                <c:pt idx="59">
                  <c:v>1.9584224164468855</c:v>
                </c:pt>
                <c:pt idx="60">
                  <c:v>1.1937603065281439</c:v>
                </c:pt>
                <c:pt idx="61">
                  <c:v>1.8589256741035216</c:v>
                </c:pt>
                <c:pt idx="62">
                  <c:v>1.1580938785030201</c:v>
                </c:pt>
                <c:pt idx="63">
                  <c:v>2.666057249316899</c:v>
                </c:pt>
                <c:pt idx="64">
                  <c:v>0.3783672184476381</c:v>
                </c:pt>
                <c:pt idx="65">
                  <c:v>1.2011725537487559</c:v>
                </c:pt>
                <c:pt idx="66">
                  <c:v>2.7681024634518563</c:v>
                </c:pt>
                <c:pt idx="67">
                  <c:v>0.77685403866239566</c:v>
                </c:pt>
                <c:pt idx="68">
                  <c:v>3.4980543322522566</c:v>
                </c:pt>
                <c:pt idx="69">
                  <c:v>1.0904278804275545</c:v>
                </c:pt>
                <c:pt idx="70">
                  <c:v>3.7158961465535141</c:v>
                </c:pt>
                <c:pt idx="71">
                  <c:v>0.99761036630934319</c:v>
                </c:pt>
                <c:pt idx="72">
                  <c:v>3.8352593099403665</c:v>
                </c:pt>
                <c:pt idx="73">
                  <c:v>2.2574124943182787</c:v>
                </c:pt>
                <c:pt idx="74">
                  <c:v>1.2557132635280737</c:v>
                </c:pt>
                <c:pt idx="75">
                  <c:v>1.4375576247453585</c:v>
                </c:pt>
                <c:pt idx="76">
                  <c:v>2.4590613720568699</c:v>
                </c:pt>
                <c:pt idx="77">
                  <c:v>3.518484946508754</c:v>
                </c:pt>
                <c:pt idx="78">
                  <c:v>2.5897987133154539</c:v>
                </c:pt>
                <c:pt idx="79">
                  <c:v>-0.3074878836780699</c:v>
                </c:pt>
                <c:pt idx="80">
                  <c:v>1.1066917858679779</c:v>
                </c:pt>
                <c:pt idx="81">
                  <c:v>0.6055245894274921</c:v>
                </c:pt>
                <c:pt idx="82">
                  <c:v>0.89870376931866103</c:v>
                </c:pt>
                <c:pt idx="83">
                  <c:v>4.4984663510768312</c:v>
                </c:pt>
                <c:pt idx="84">
                  <c:v>2.933977991905059</c:v>
                </c:pt>
                <c:pt idx="85">
                  <c:v>2.1036082103497575</c:v>
                </c:pt>
                <c:pt idx="86">
                  <c:v>2.1425820813016001</c:v>
                </c:pt>
                <c:pt idx="87">
                  <c:v>2.4794560339308602</c:v>
                </c:pt>
                <c:pt idx="88">
                  <c:v>1.3255257394585249</c:v>
                </c:pt>
                <c:pt idx="89">
                  <c:v>1.9555788719789535</c:v>
                </c:pt>
                <c:pt idx="90">
                  <c:v>2.4015701965493537</c:v>
                </c:pt>
                <c:pt idx="91">
                  <c:v>2.2924887769907185</c:v>
                </c:pt>
                <c:pt idx="92">
                  <c:v>1.2722722416448398</c:v>
                </c:pt>
                <c:pt idx="93">
                  <c:v>0.29317605510578604</c:v>
                </c:pt>
                <c:pt idx="94">
                  <c:v>2.0059888253247062</c:v>
                </c:pt>
                <c:pt idx="95">
                  <c:v>1.1816631099037926</c:v>
                </c:pt>
                <c:pt idx="96">
                  <c:v>1.6161564475581041</c:v>
                </c:pt>
                <c:pt idx="97">
                  <c:v>1.4215887919812746</c:v>
                </c:pt>
                <c:pt idx="98">
                  <c:v>-0.47597378844504101</c:v>
                </c:pt>
                <c:pt idx="99">
                  <c:v>1.5494825887719261</c:v>
                </c:pt>
                <c:pt idx="100">
                  <c:v>7.8394739857414146</c:v>
                </c:pt>
                <c:pt idx="101">
                  <c:v>5.5074799721829644</c:v>
                </c:pt>
                <c:pt idx="102">
                  <c:v>6.2920085031451913</c:v>
                </c:pt>
                <c:pt idx="103">
                  <c:v>5.6054563344065373</c:v>
                </c:pt>
                <c:pt idx="104">
                  <c:v>6.8505599538329287</c:v>
                </c:pt>
                <c:pt idx="105">
                  <c:v>7.4181678409054301</c:v>
                </c:pt>
                <c:pt idx="106">
                  <c:v>4.6779954086566891</c:v>
                </c:pt>
                <c:pt idx="107">
                  <c:v>6.3169268510337711</c:v>
                </c:pt>
                <c:pt idx="108">
                  <c:v>6.3277368356924901</c:v>
                </c:pt>
                <c:pt idx="109">
                  <c:v>6.8528133529481794</c:v>
                </c:pt>
                <c:pt idx="110">
                  <c:v>4.440725119631062</c:v>
                </c:pt>
                <c:pt idx="111">
                  <c:v>5.4500957179357128</c:v>
                </c:pt>
                <c:pt idx="112">
                  <c:v>5.6603371336002839</c:v>
                </c:pt>
                <c:pt idx="113">
                  <c:v>5.9582372152776992</c:v>
                </c:pt>
                <c:pt idx="114">
                  <c:v>6.7592628198345155</c:v>
                </c:pt>
                <c:pt idx="115">
                  <c:v>5.8070433076229477</c:v>
                </c:pt>
                <c:pt idx="116">
                  <c:v>5.0660123336271559</c:v>
                </c:pt>
                <c:pt idx="117">
                  <c:v>6.6088188189593113</c:v>
                </c:pt>
                <c:pt idx="118">
                  <c:v>9.1714748621959856</c:v>
                </c:pt>
                <c:pt idx="119">
                  <c:v>4.7645356884863483</c:v>
                </c:pt>
                <c:pt idx="120">
                  <c:v>6.272839148714656</c:v>
                </c:pt>
                <c:pt idx="121">
                  <c:v>5.3607118936381193</c:v>
                </c:pt>
                <c:pt idx="122">
                  <c:v>7.5811998248907004</c:v>
                </c:pt>
                <c:pt idx="123">
                  <c:v>4.3715027890532943</c:v>
                </c:pt>
                <c:pt idx="124">
                  <c:v>5.7231753086292363</c:v>
                </c:pt>
                <c:pt idx="125">
                  <c:v>5.2791591982818344</c:v>
                </c:pt>
                <c:pt idx="126">
                  <c:v>4.0808720809537151</c:v>
                </c:pt>
                <c:pt idx="127">
                  <c:v>4.0770363971964931</c:v>
                </c:pt>
                <c:pt idx="128">
                  <c:v>6.5191039696028659</c:v>
                </c:pt>
                <c:pt idx="129">
                  <c:v>4.5837194189408601</c:v>
                </c:pt>
                <c:pt idx="130">
                  <c:v>6.2282400933491244</c:v>
                </c:pt>
                <c:pt idx="131">
                  <c:v>5.2204877320689542</c:v>
                </c:pt>
                <c:pt idx="132">
                  <c:v>6.800150000487176</c:v>
                </c:pt>
                <c:pt idx="133">
                  <c:v>3.8151597207427193</c:v>
                </c:pt>
                <c:pt idx="134">
                  <c:v>5.1074896596324999</c:v>
                </c:pt>
                <c:pt idx="135">
                  <c:v>6.7967163106665591</c:v>
                </c:pt>
                <c:pt idx="136">
                  <c:v>6.5244959858623917</c:v>
                </c:pt>
                <c:pt idx="137">
                  <c:v>4.9955027910837559</c:v>
                </c:pt>
                <c:pt idx="138">
                  <c:v>3.9398529958669153</c:v>
                </c:pt>
                <c:pt idx="139">
                  <c:v>5.2038308970475038</c:v>
                </c:pt>
                <c:pt idx="140">
                  <c:v>6.65308684926599</c:v>
                </c:pt>
                <c:pt idx="141">
                  <c:v>5.105559462147589</c:v>
                </c:pt>
                <c:pt idx="142">
                  <c:v>5.5074799721829644</c:v>
                </c:pt>
                <c:pt idx="143">
                  <c:v>6.7960192440536122</c:v>
                </c:pt>
                <c:pt idx="144">
                  <c:v>6.8473594321664768</c:v>
                </c:pt>
                <c:pt idx="145">
                  <c:v>5.6450034629269705</c:v>
                </c:pt>
                <c:pt idx="146">
                  <c:v>5.1795645990337844</c:v>
                </c:pt>
                <c:pt idx="147">
                  <c:v>4.9677408987272438</c:v>
                </c:pt>
                <c:pt idx="148">
                  <c:v>5.8861453880923253</c:v>
                </c:pt>
                <c:pt idx="149">
                  <c:v>4.6831542567620508</c:v>
                </c:pt>
              </c:numCache>
            </c:numRef>
          </c:xVal>
          <c:yVal>
            <c:numRef>
              <c:f>'判別分析（3群）2'!$J$191:$J$340</c:f>
              <c:numCache>
                <c:formatCode>General</c:formatCode>
                <c:ptCount val="150"/>
                <c:pt idx="100" formatCode="0.000">
                  <c:v>2.1397334488246242</c:v>
                </c:pt>
                <c:pt idx="101" formatCode="0.000">
                  <c:v>-3.5813989172042149E-2</c:v>
                </c:pt>
                <c:pt idx="102" formatCode="0.000">
                  <c:v>0.4671757773384595</c:v>
                </c:pt>
                <c:pt idx="103" formatCode="0.000">
                  <c:v>-0.34073805811514379</c:v>
                </c:pt>
                <c:pt idx="104" formatCode="0.000">
                  <c:v>0.82982539431353342</c:v>
                </c:pt>
                <c:pt idx="105" formatCode="0.000">
                  <c:v>-0.17311799524386284</c:v>
                </c:pt>
                <c:pt idx="106" formatCode="0.000">
                  <c:v>-0.49909501467186246</c:v>
                </c:pt>
                <c:pt idx="107" formatCode="0.000">
                  <c:v>-0.96898075625891522</c:v>
                </c:pt>
                <c:pt idx="108" formatCode="0.000">
                  <c:v>-1.3832899344334884</c:v>
                </c:pt>
                <c:pt idx="109" formatCode="0.000">
                  <c:v>2.7175896322084521</c:v>
                </c:pt>
                <c:pt idx="110" formatCode="0.000">
                  <c:v>1.3472369176693118</c:v>
                </c:pt>
                <c:pt idx="111" formatCode="0.000">
                  <c:v>-0.20773694185174474</c:v>
                </c:pt>
                <c:pt idx="112" formatCode="0.000">
                  <c:v>0.83271361668725685</c:v>
                </c:pt>
                <c:pt idx="113" formatCode="0.000">
                  <c:v>-9.4017544690029098E-2</c:v>
                </c:pt>
                <c:pt idx="114" formatCode="0.000">
                  <c:v>1.6002320607855314</c:v>
                </c:pt>
                <c:pt idx="115" formatCode="0.000">
                  <c:v>2.0101988166706963</c:v>
                </c:pt>
                <c:pt idx="116" formatCode="0.000">
                  <c:v>-2.6273383870934808E-2</c:v>
                </c:pt>
                <c:pt idx="117" formatCode="0.000">
                  <c:v>1.7516358716656617</c:v>
                </c:pt>
                <c:pt idx="118" formatCode="0.000">
                  <c:v>-0.74825506663161523</c:v>
                </c:pt>
                <c:pt idx="119" formatCode="0.000">
                  <c:v>-2.1557371969160819</c:v>
                </c:pt>
                <c:pt idx="120" formatCode="0.000">
                  <c:v>1.6494814070973201</c:v>
                </c:pt>
                <c:pt idx="121" formatCode="0.000">
                  <c:v>0.64612073182265917</c:v>
                </c:pt>
                <c:pt idx="122" formatCode="0.000">
                  <c:v>-0.98072293358909945</c:v>
                </c:pt>
                <c:pt idx="123" formatCode="0.000">
                  <c:v>-0.12129745802587966</c:v>
                </c:pt>
                <c:pt idx="124" formatCode="0.000">
                  <c:v>1.2932755301909982</c:v>
                </c:pt>
                <c:pt idx="125" formatCode="0.000">
                  <c:v>-4.2458237740262028E-2</c:v>
                </c:pt>
                <c:pt idx="126" formatCode="0.000">
                  <c:v>0.18593657155519772</c:v>
                </c:pt>
                <c:pt idx="127" formatCode="0.000">
                  <c:v>0.52323848259611516</c:v>
                </c:pt>
                <c:pt idx="128" formatCode="0.000">
                  <c:v>0.29697638920182268</c:v>
                </c:pt>
                <c:pt idx="129" formatCode="0.000">
                  <c:v>-0.85681581326261647</c:v>
                </c:pt>
                <c:pt idx="130" formatCode="0.000">
                  <c:v>-0.7127196375326923</c:v>
                </c:pt>
                <c:pt idx="131" formatCode="0.000">
                  <c:v>1.4681950938533204</c:v>
                </c:pt>
                <c:pt idx="132" formatCode="0.000">
                  <c:v>0.58089517450017603</c:v>
                </c:pt>
                <c:pt idx="133" formatCode="0.000">
                  <c:v>-0.94298593246109874</c:v>
                </c:pt>
                <c:pt idx="134" formatCode="0.000">
                  <c:v>-2.1305899994813959</c:v>
                </c:pt>
                <c:pt idx="135" formatCode="0.000">
                  <c:v>0.86309039525546449</c:v>
                </c:pt>
                <c:pt idx="136" formatCode="0.000">
                  <c:v>2.4450352710040049</c:v>
                </c:pt>
                <c:pt idx="137" formatCode="0.000">
                  <c:v>0.18776852470716054</c:v>
                </c:pt>
                <c:pt idx="138" formatCode="0.000">
                  <c:v>0.61402038871138753</c:v>
                </c:pt>
                <c:pt idx="139" formatCode="0.000">
                  <c:v>1.1447680760437553</c:v>
                </c:pt>
                <c:pt idx="140" formatCode="0.000">
                  <c:v>1.8053197601574302</c:v>
                </c:pt>
                <c:pt idx="141" formatCode="0.000">
                  <c:v>1.9921820096494081</c:v>
                </c:pt>
                <c:pt idx="142" formatCode="0.000">
                  <c:v>-3.5813989172042149E-2</c:v>
                </c:pt>
                <c:pt idx="143" formatCode="0.000">
                  <c:v>1.4606869502036446</c:v>
                </c:pt>
                <c:pt idx="144" formatCode="0.000">
                  <c:v>2.4289506713844116</c:v>
                </c:pt>
                <c:pt idx="145" formatCode="0.000">
                  <c:v>1.6777173354051982</c:v>
                </c:pt>
                <c:pt idx="146" formatCode="0.000">
                  <c:v>-0.363475040662121</c:v>
                </c:pt>
                <c:pt idx="147" formatCode="0.000">
                  <c:v>0.82114054973471795</c:v>
                </c:pt>
                <c:pt idx="148" formatCode="0.000">
                  <c:v>2.3450905128239041</c:v>
                </c:pt>
                <c:pt idx="149" formatCode="0.000">
                  <c:v>0.33203381081473182</c:v>
                </c:pt>
              </c:numCache>
            </c:numRef>
          </c:yVal>
          <c:smooth val="0"/>
          <c:extLst>
            <c:ext xmlns:c16="http://schemas.microsoft.com/office/drawing/2014/chart" uri="{C3380CC4-5D6E-409C-BE32-E72D297353CC}">
              <c16:uniqueId val="{00000000-B134-4ACD-992A-86662EBF89BC}"/>
            </c:ext>
          </c:extLst>
        </c:ser>
        <c:ser>
          <c:idx val="1"/>
          <c:order val="1"/>
          <c:tx>
            <c:strRef>
              <c:f>'判別分析（3群）2'!$K$190</c:f>
              <c:strCache>
                <c:ptCount val="1"/>
                <c:pt idx="0">
                  <c:v>ヴェルシコロール</c:v>
                </c:pt>
              </c:strCache>
            </c:strRef>
          </c:tx>
          <c:spPr>
            <a:ln w="28575">
              <a:noFill/>
            </a:ln>
          </c:spPr>
          <c:xVal>
            <c:numRef>
              <c:f>'判別分析（3群）2'!$I$191:$I$340</c:f>
              <c:numCache>
                <c:formatCode>0.000</c:formatCode>
                <c:ptCount val="150"/>
                <c:pt idx="0">
                  <c:v>-8.0617997830026855</c:v>
                </c:pt>
                <c:pt idx="1">
                  <c:v>-7.1286877206994781</c:v>
                </c:pt>
                <c:pt idx="2">
                  <c:v>-7.4898279713424571</c:v>
                </c:pt>
                <c:pt idx="3">
                  <c:v>-6.8132005692334978</c:v>
                </c:pt>
                <c:pt idx="4">
                  <c:v>-8.1323093255460854</c:v>
                </c:pt>
                <c:pt idx="5">
                  <c:v>-7.7019467443253404</c:v>
                </c:pt>
                <c:pt idx="6">
                  <c:v>-7.212617624215369</c:v>
                </c:pt>
                <c:pt idx="7">
                  <c:v>-7.6052935464499072</c:v>
                </c:pt>
                <c:pt idx="8">
                  <c:v>-6.5605515927964717</c:v>
                </c:pt>
                <c:pt idx="9">
                  <c:v>-7.3430598927976121</c:v>
                </c:pt>
                <c:pt idx="10">
                  <c:v>-8.397386523666313</c:v>
                </c:pt>
                <c:pt idx="11">
                  <c:v>-7.219296852440527</c:v>
                </c:pt>
                <c:pt idx="12">
                  <c:v>-7.3267959873571868</c:v>
                </c:pt>
                <c:pt idx="13">
                  <c:v>-7.5724706628927159</c:v>
                </c:pt>
                <c:pt idx="14">
                  <c:v>-9.8498429975512529</c:v>
                </c:pt>
                <c:pt idx="15">
                  <c:v>-9.1582389019675041</c:v>
                </c:pt>
                <c:pt idx="16">
                  <c:v>-8.5824314065500502</c:v>
                </c:pt>
                <c:pt idx="17">
                  <c:v>-7.7807537521183754</c:v>
                </c:pt>
                <c:pt idx="18">
                  <c:v>-8.0783587611194516</c:v>
                </c:pt>
                <c:pt idx="19">
                  <c:v>-8.0209745068722018</c:v>
                </c:pt>
                <c:pt idx="20">
                  <c:v>-7.4968022722439542</c:v>
                </c:pt>
                <c:pt idx="21">
                  <c:v>-7.5864811692178904</c:v>
                </c:pt>
                <c:pt idx="22">
                  <c:v>-8.6810429308643933</c:v>
                </c:pt>
                <c:pt idx="23">
                  <c:v>-6.2514035801412202</c:v>
                </c:pt>
                <c:pt idx="24">
                  <c:v>-6.5589333557719938</c:v>
                </c:pt>
                <c:pt idx="25">
                  <c:v>-6.7713831538137246</c:v>
                </c:pt>
                <c:pt idx="26">
                  <c:v>-6.8230803191251095</c:v>
                </c:pt>
                <c:pt idx="27">
                  <c:v>-7.9246163816731112</c:v>
                </c:pt>
                <c:pt idx="28">
                  <c:v>-7.9912902404592874</c:v>
                </c:pt>
                <c:pt idx="29">
                  <c:v>-6.8294644746739248</c:v>
                </c:pt>
                <c:pt idx="30">
                  <c:v>-6.7589549321305231</c:v>
                </c:pt>
                <c:pt idx="31">
                  <c:v>-7.3749525415876889</c:v>
                </c:pt>
                <c:pt idx="32">
                  <c:v>-9.1263462531774255</c:v>
                </c:pt>
                <c:pt idx="33">
                  <c:v>-9.4676819872990965</c:v>
                </c:pt>
                <c:pt idx="34">
                  <c:v>-7.0620138619133019</c:v>
                </c:pt>
                <c:pt idx="35">
                  <c:v>-7.9587624295784387</c:v>
                </c:pt>
                <c:pt idx="36">
                  <c:v>-8.6136720054652685</c:v>
                </c:pt>
                <c:pt idx="37">
                  <c:v>-8.3304175922037942</c:v>
                </c:pt>
                <c:pt idx="38">
                  <c:v>-6.9341200651226504</c:v>
                </c:pt>
                <c:pt idx="39">
                  <c:v>-7.6882313106765068</c:v>
                </c:pt>
                <c:pt idx="40">
                  <c:v>-7.9179371534479532</c:v>
                </c:pt>
                <c:pt idx="41">
                  <c:v>-5.6618806510749344</c:v>
                </c:pt>
                <c:pt idx="42">
                  <c:v>-7.241014678662653</c:v>
                </c:pt>
                <c:pt idx="43">
                  <c:v>-6.4144355641264905</c:v>
                </c:pt>
                <c:pt idx="44">
                  <c:v>-6.859443813763181</c:v>
                </c:pt>
                <c:pt idx="45">
                  <c:v>-6.7647039255885666</c:v>
                </c:pt>
                <c:pt idx="46">
                  <c:v>-8.0818993722003345</c:v>
                </c:pt>
                <c:pt idx="47">
                  <c:v>-7.1867690415596766</c:v>
                </c:pt>
                <c:pt idx="48">
                  <c:v>-8.3144487594397116</c:v>
                </c:pt>
                <c:pt idx="49">
                  <c:v>-7.6719674052360833</c:v>
                </c:pt>
                <c:pt idx="50">
                  <c:v>1.4592754509674863</c:v>
                </c:pt>
                <c:pt idx="51">
                  <c:v>1.7977057360990463</c:v>
                </c:pt>
                <c:pt idx="52">
                  <c:v>2.416948883960754</c:v>
                </c:pt>
                <c:pt idx="53">
                  <c:v>2.2624734855189561</c:v>
                </c:pt>
                <c:pt idx="54">
                  <c:v>2.5486783645086275</c:v>
                </c:pt>
                <c:pt idx="55">
                  <c:v>2.4299672509966377</c:v>
                </c:pt>
                <c:pt idx="56">
                  <c:v>2.4484845555523131</c:v>
                </c:pt>
                <c:pt idx="57">
                  <c:v>0.22266651256238612</c:v>
                </c:pt>
                <c:pt idx="58">
                  <c:v>1.750201231743405</c:v>
                </c:pt>
                <c:pt idx="59">
                  <c:v>1.9584224164468855</c:v>
                </c:pt>
                <c:pt idx="60">
                  <c:v>1.1937603065281439</c:v>
                </c:pt>
                <c:pt idx="61">
                  <c:v>1.8589256741035216</c:v>
                </c:pt>
                <c:pt idx="62">
                  <c:v>1.1580938785030201</c:v>
                </c:pt>
                <c:pt idx="63">
                  <c:v>2.666057249316899</c:v>
                </c:pt>
                <c:pt idx="64">
                  <c:v>0.3783672184476381</c:v>
                </c:pt>
                <c:pt idx="65">
                  <c:v>1.2011725537487559</c:v>
                </c:pt>
                <c:pt idx="66">
                  <c:v>2.7681024634518563</c:v>
                </c:pt>
                <c:pt idx="67">
                  <c:v>0.77685403866239566</c:v>
                </c:pt>
                <c:pt idx="68">
                  <c:v>3.4980543322522566</c:v>
                </c:pt>
                <c:pt idx="69">
                  <c:v>1.0904278804275545</c:v>
                </c:pt>
                <c:pt idx="70">
                  <c:v>3.7158961465535141</c:v>
                </c:pt>
                <c:pt idx="71">
                  <c:v>0.99761036630934319</c:v>
                </c:pt>
                <c:pt idx="72">
                  <c:v>3.8352593099403665</c:v>
                </c:pt>
                <c:pt idx="73">
                  <c:v>2.2574124943182787</c:v>
                </c:pt>
                <c:pt idx="74">
                  <c:v>1.2557132635280737</c:v>
                </c:pt>
                <c:pt idx="75">
                  <c:v>1.4375576247453585</c:v>
                </c:pt>
                <c:pt idx="76">
                  <c:v>2.4590613720568699</c:v>
                </c:pt>
                <c:pt idx="77">
                  <c:v>3.518484946508754</c:v>
                </c:pt>
                <c:pt idx="78">
                  <c:v>2.5897987133154539</c:v>
                </c:pt>
                <c:pt idx="79">
                  <c:v>-0.3074878836780699</c:v>
                </c:pt>
                <c:pt idx="80">
                  <c:v>1.1066917858679779</c:v>
                </c:pt>
                <c:pt idx="81">
                  <c:v>0.6055245894274921</c:v>
                </c:pt>
                <c:pt idx="82">
                  <c:v>0.89870376931866103</c:v>
                </c:pt>
                <c:pt idx="83">
                  <c:v>4.4984663510768312</c:v>
                </c:pt>
                <c:pt idx="84">
                  <c:v>2.933977991905059</c:v>
                </c:pt>
                <c:pt idx="85">
                  <c:v>2.1036082103497575</c:v>
                </c:pt>
                <c:pt idx="86">
                  <c:v>2.1425820813016001</c:v>
                </c:pt>
                <c:pt idx="87">
                  <c:v>2.4794560339308602</c:v>
                </c:pt>
                <c:pt idx="88">
                  <c:v>1.3255257394585249</c:v>
                </c:pt>
                <c:pt idx="89">
                  <c:v>1.9555788719789535</c:v>
                </c:pt>
                <c:pt idx="90">
                  <c:v>2.4015701965493537</c:v>
                </c:pt>
                <c:pt idx="91">
                  <c:v>2.2924887769907185</c:v>
                </c:pt>
                <c:pt idx="92">
                  <c:v>1.2722722416448398</c:v>
                </c:pt>
                <c:pt idx="93">
                  <c:v>0.29317605510578604</c:v>
                </c:pt>
                <c:pt idx="94">
                  <c:v>2.0059888253247062</c:v>
                </c:pt>
                <c:pt idx="95">
                  <c:v>1.1816631099037926</c:v>
                </c:pt>
                <c:pt idx="96">
                  <c:v>1.6161564475581041</c:v>
                </c:pt>
                <c:pt idx="97">
                  <c:v>1.4215887919812746</c:v>
                </c:pt>
                <c:pt idx="98">
                  <c:v>-0.47597378844504101</c:v>
                </c:pt>
                <c:pt idx="99">
                  <c:v>1.5494825887719261</c:v>
                </c:pt>
                <c:pt idx="100">
                  <c:v>7.8394739857414146</c:v>
                </c:pt>
                <c:pt idx="101">
                  <c:v>5.5074799721829644</c:v>
                </c:pt>
                <c:pt idx="102">
                  <c:v>6.2920085031451913</c:v>
                </c:pt>
                <c:pt idx="103">
                  <c:v>5.6054563344065373</c:v>
                </c:pt>
                <c:pt idx="104">
                  <c:v>6.8505599538329287</c:v>
                </c:pt>
                <c:pt idx="105">
                  <c:v>7.4181678409054301</c:v>
                </c:pt>
                <c:pt idx="106">
                  <c:v>4.6779954086566891</c:v>
                </c:pt>
                <c:pt idx="107">
                  <c:v>6.3169268510337711</c:v>
                </c:pt>
                <c:pt idx="108">
                  <c:v>6.3277368356924901</c:v>
                </c:pt>
                <c:pt idx="109">
                  <c:v>6.8528133529481794</c:v>
                </c:pt>
                <c:pt idx="110">
                  <c:v>4.440725119631062</c:v>
                </c:pt>
                <c:pt idx="111">
                  <c:v>5.4500957179357128</c:v>
                </c:pt>
                <c:pt idx="112">
                  <c:v>5.6603371336002839</c:v>
                </c:pt>
                <c:pt idx="113">
                  <c:v>5.9582372152776992</c:v>
                </c:pt>
                <c:pt idx="114">
                  <c:v>6.7592628198345155</c:v>
                </c:pt>
                <c:pt idx="115">
                  <c:v>5.8070433076229477</c:v>
                </c:pt>
                <c:pt idx="116">
                  <c:v>5.0660123336271559</c:v>
                </c:pt>
                <c:pt idx="117">
                  <c:v>6.6088188189593113</c:v>
                </c:pt>
                <c:pt idx="118">
                  <c:v>9.1714748621959856</c:v>
                </c:pt>
                <c:pt idx="119">
                  <c:v>4.7645356884863483</c:v>
                </c:pt>
                <c:pt idx="120">
                  <c:v>6.272839148714656</c:v>
                </c:pt>
                <c:pt idx="121">
                  <c:v>5.3607118936381193</c:v>
                </c:pt>
                <c:pt idx="122">
                  <c:v>7.5811998248907004</c:v>
                </c:pt>
                <c:pt idx="123">
                  <c:v>4.3715027890532943</c:v>
                </c:pt>
                <c:pt idx="124">
                  <c:v>5.7231753086292363</c:v>
                </c:pt>
                <c:pt idx="125">
                  <c:v>5.2791591982818344</c:v>
                </c:pt>
                <c:pt idx="126">
                  <c:v>4.0808720809537151</c:v>
                </c:pt>
                <c:pt idx="127">
                  <c:v>4.0770363971964931</c:v>
                </c:pt>
                <c:pt idx="128">
                  <c:v>6.5191039696028659</c:v>
                </c:pt>
                <c:pt idx="129">
                  <c:v>4.5837194189408601</c:v>
                </c:pt>
                <c:pt idx="130">
                  <c:v>6.2282400933491244</c:v>
                </c:pt>
                <c:pt idx="131">
                  <c:v>5.2204877320689542</c:v>
                </c:pt>
                <c:pt idx="132">
                  <c:v>6.800150000487176</c:v>
                </c:pt>
                <c:pt idx="133">
                  <c:v>3.8151597207427193</c:v>
                </c:pt>
                <c:pt idx="134">
                  <c:v>5.1074896596324999</c:v>
                </c:pt>
                <c:pt idx="135">
                  <c:v>6.7967163106665591</c:v>
                </c:pt>
                <c:pt idx="136">
                  <c:v>6.5244959858623917</c:v>
                </c:pt>
                <c:pt idx="137">
                  <c:v>4.9955027910837559</c:v>
                </c:pt>
                <c:pt idx="138">
                  <c:v>3.9398529958669153</c:v>
                </c:pt>
                <c:pt idx="139">
                  <c:v>5.2038308970475038</c:v>
                </c:pt>
                <c:pt idx="140">
                  <c:v>6.65308684926599</c:v>
                </c:pt>
                <c:pt idx="141">
                  <c:v>5.105559462147589</c:v>
                </c:pt>
                <c:pt idx="142">
                  <c:v>5.5074799721829644</c:v>
                </c:pt>
                <c:pt idx="143">
                  <c:v>6.7960192440536122</c:v>
                </c:pt>
                <c:pt idx="144">
                  <c:v>6.8473594321664768</c:v>
                </c:pt>
                <c:pt idx="145">
                  <c:v>5.6450034629269705</c:v>
                </c:pt>
                <c:pt idx="146">
                  <c:v>5.1795645990337844</c:v>
                </c:pt>
                <c:pt idx="147">
                  <c:v>4.9677408987272438</c:v>
                </c:pt>
                <c:pt idx="148">
                  <c:v>5.8861453880923253</c:v>
                </c:pt>
                <c:pt idx="149">
                  <c:v>4.6831542567620508</c:v>
                </c:pt>
              </c:numCache>
            </c:numRef>
          </c:xVal>
          <c:yVal>
            <c:numRef>
              <c:f>'判別分析（3群）2'!$K$191:$K$340</c:f>
              <c:numCache>
                <c:formatCode>General</c:formatCode>
                <c:ptCount val="150"/>
                <c:pt idx="50" formatCode="0.000">
                  <c:v>2.8543764329668875E-2</c:v>
                </c:pt>
                <c:pt idx="51" formatCode="0.000">
                  <c:v>0.4843855023077257</c:v>
                </c:pt>
                <c:pt idx="52" formatCode="0.000">
                  <c:v>-9.2784030731456468E-2</c:v>
                </c:pt>
                <c:pt idx="53" formatCode="0.000">
                  <c:v>-1.5872525084557152</c:v>
                </c:pt>
                <c:pt idx="54" formatCode="0.000">
                  <c:v>-0.47220489767076756</c:v>
                </c:pt>
                <c:pt idx="55" formatCode="0.000">
                  <c:v>-0.96613206636617655</c:v>
                </c:pt>
                <c:pt idx="56" formatCode="0.000">
                  <c:v>0.79596195417820859</c:v>
                </c:pt>
                <c:pt idx="57" formatCode="0.000">
                  <c:v>-1.5846731831903584</c:v>
                </c:pt>
                <c:pt idx="58" formatCode="0.000">
                  <c:v>-0.8211801299139605</c:v>
                </c:pt>
                <c:pt idx="59" formatCode="0.000">
                  <c:v>-0.35156375295428788</c:v>
                </c:pt>
                <c:pt idx="60" formatCode="0.000">
                  <c:v>-2.6344557041718337</c:v>
                </c:pt>
                <c:pt idx="61" formatCode="0.000">
                  <c:v>0.31900654394650862</c:v>
                </c:pt>
                <c:pt idx="62" formatCode="0.000">
                  <c:v>-2.6434099133780293</c:v>
                </c:pt>
                <c:pt idx="63" formatCode="0.000">
                  <c:v>-0.64250454005714186</c:v>
                </c:pt>
                <c:pt idx="64" formatCode="0.000">
                  <c:v>8.6638931238756101E-2</c:v>
                </c:pt>
                <c:pt idx="65" formatCode="0.000">
                  <c:v>8.443735920967832E-2</c:v>
                </c:pt>
                <c:pt idx="66" formatCode="0.000">
                  <c:v>3.2199536274431395E-2</c:v>
                </c:pt>
                <c:pt idx="67" formatCode="0.000">
                  <c:v>-1.659161846827403</c:v>
                </c:pt>
                <c:pt idx="68" formatCode="0.000">
                  <c:v>-1.6849561621257498</c:v>
                </c:pt>
                <c:pt idx="69" formatCode="0.000">
                  <c:v>-1.6265834962301189</c:v>
                </c:pt>
                <c:pt idx="70" formatCode="0.000">
                  <c:v>1.0445144207552888</c:v>
                </c:pt>
                <c:pt idx="71" formatCode="0.000">
                  <c:v>-0.49053060180042518</c:v>
                </c:pt>
                <c:pt idx="72" formatCode="0.000">
                  <c:v>-1.4059580608525524</c:v>
                </c:pt>
                <c:pt idx="73" formatCode="0.000">
                  <c:v>-1.426794234119654</c:v>
                </c:pt>
                <c:pt idx="74" formatCode="0.000">
                  <c:v>-0.54642419668043463</c:v>
                </c:pt>
                <c:pt idx="75" formatCode="0.000">
                  <c:v>-0.13442497914383811</c:v>
                </c:pt>
                <c:pt idx="76" formatCode="0.000">
                  <c:v>-0.93527728031195512</c:v>
                </c:pt>
                <c:pt idx="77" formatCode="0.000">
                  <c:v>0.16058886562104124</c:v>
                </c:pt>
                <c:pt idx="78" formatCode="0.000">
                  <c:v>-0.17461172764053323</c:v>
                </c:pt>
                <c:pt idx="79" formatCode="0.000">
                  <c:v>-1.3188714591630282</c:v>
                </c:pt>
                <c:pt idx="80" formatCode="0.000">
                  <c:v>-1.7522537135806515</c:v>
                </c:pt>
                <c:pt idx="81" formatCode="0.000">
                  <c:v>-1.9429803778760242</c:v>
                </c:pt>
                <c:pt idx="82" formatCode="0.000">
                  <c:v>-0.90494003422473268</c:v>
                </c:pt>
                <c:pt idx="83" formatCode="0.000">
                  <c:v>-0.88274991529168201</c:v>
                </c:pt>
                <c:pt idx="84" formatCode="0.000">
                  <c:v>2.7379106499010319E-2</c:v>
                </c:pt>
                <c:pt idx="85" formatCode="0.000">
                  <c:v>1.1915676749868478</c:v>
                </c:pt>
                <c:pt idx="86" formatCode="0.000">
                  <c:v>8.8779781499086496E-2</c:v>
                </c:pt>
                <c:pt idx="87" formatCode="0.000">
                  <c:v>-1.9407392733659607</c:v>
                </c:pt>
                <c:pt idx="88" formatCode="0.000">
                  <c:v>-0.16286955031034767</c:v>
                </c:pt>
                <c:pt idx="89" formatCode="0.000">
                  <c:v>-1.1543482615241043</c:v>
                </c:pt>
                <c:pt idx="90" formatCode="0.000">
                  <c:v>-1.5945834073685812</c:v>
                </c:pt>
                <c:pt idx="91" formatCode="0.000">
                  <c:v>-0.33286029558835306</c:v>
                </c:pt>
                <c:pt idx="92" formatCode="0.000">
                  <c:v>-1.2145842786935206</c:v>
                </c:pt>
                <c:pt idx="93" formatCode="0.000">
                  <c:v>-1.7987150917684529</c:v>
                </c:pt>
                <c:pt idx="94" formatCode="0.000">
                  <c:v>-0.90541804171074691</c:v>
                </c:pt>
                <c:pt idx="95" formatCode="0.000">
                  <c:v>-0.53757024172397383</c:v>
                </c:pt>
                <c:pt idx="96" formatCode="0.000">
                  <c:v>-0.47010357989142637</c:v>
                </c:pt>
                <c:pt idx="97" formatCode="0.000">
                  <c:v>-0.5512446264558557</c:v>
                </c:pt>
                <c:pt idx="98" formatCode="0.000">
                  <c:v>-0.79990548164183162</c:v>
                </c:pt>
                <c:pt idx="99" formatCode="0.000">
                  <c:v>-0.59336358235424758</c:v>
                </c:pt>
              </c:numCache>
            </c:numRef>
          </c:yVal>
          <c:smooth val="0"/>
          <c:extLst>
            <c:ext xmlns:c16="http://schemas.microsoft.com/office/drawing/2014/chart" uri="{C3380CC4-5D6E-409C-BE32-E72D297353CC}">
              <c16:uniqueId val="{00000001-B134-4ACD-992A-86662EBF89BC}"/>
            </c:ext>
          </c:extLst>
        </c:ser>
        <c:ser>
          <c:idx val="2"/>
          <c:order val="2"/>
          <c:tx>
            <c:strRef>
              <c:f>'判別分析（3群）2'!$L$190</c:f>
              <c:strCache>
                <c:ptCount val="1"/>
                <c:pt idx="0">
                  <c:v>セトーサ</c:v>
                </c:pt>
              </c:strCache>
            </c:strRef>
          </c:tx>
          <c:spPr>
            <a:ln w="28575">
              <a:noFill/>
            </a:ln>
          </c:spPr>
          <c:xVal>
            <c:numRef>
              <c:f>'判別分析（3群）2'!$I$191:$I$340</c:f>
              <c:numCache>
                <c:formatCode>0.000</c:formatCode>
                <c:ptCount val="150"/>
                <c:pt idx="0">
                  <c:v>-8.0617997830026855</c:v>
                </c:pt>
                <c:pt idx="1">
                  <c:v>-7.1286877206994781</c:v>
                </c:pt>
                <c:pt idx="2">
                  <c:v>-7.4898279713424571</c:v>
                </c:pt>
                <c:pt idx="3">
                  <c:v>-6.8132005692334978</c:v>
                </c:pt>
                <c:pt idx="4">
                  <c:v>-8.1323093255460854</c:v>
                </c:pt>
                <c:pt idx="5">
                  <c:v>-7.7019467443253404</c:v>
                </c:pt>
                <c:pt idx="6">
                  <c:v>-7.212617624215369</c:v>
                </c:pt>
                <c:pt idx="7">
                  <c:v>-7.6052935464499072</c:v>
                </c:pt>
                <c:pt idx="8">
                  <c:v>-6.5605515927964717</c:v>
                </c:pt>
                <c:pt idx="9">
                  <c:v>-7.3430598927976121</c:v>
                </c:pt>
                <c:pt idx="10">
                  <c:v>-8.397386523666313</c:v>
                </c:pt>
                <c:pt idx="11">
                  <c:v>-7.219296852440527</c:v>
                </c:pt>
                <c:pt idx="12">
                  <c:v>-7.3267959873571868</c:v>
                </c:pt>
                <c:pt idx="13">
                  <c:v>-7.5724706628927159</c:v>
                </c:pt>
                <c:pt idx="14">
                  <c:v>-9.8498429975512529</c:v>
                </c:pt>
                <c:pt idx="15">
                  <c:v>-9.1582389019675041</c:v>
                </c:pt>
                <c:pt idx="16">
                  <c:v>-8.5824314065500502</c:v>
                </c:pt>
                <c:pt idx="17">
                  <c:v>-7.7807537521183754</c:v>
                </c:pt>
                <c:pt idx="18">
                  <c:v>-8.0783587611194516</c:v>
                </c:pt>
                <c:pt idx="19">
                  <c:v>-8.0209745068722018</c:v>
                </c:pt>
                <c:pt idx="20">
                  <c:v>-7.4968022722439542</c:v>
                </c:pt>
                <c:pt idx="21">
                  <c:v>-7.5864811692178904</c:v>
                </c:pt>
                <c:pt idx="22">
                  <c:v>-8.6810429308643933</c:v>
                </c:pt>
                <c:pt idx="23">
                  <c:v>-6.2514035801412202</c:v>
                </c:pt>
                <c:pt idx="24">
                  <c:v>-6.5589333557719938</c:v>
                </c:pt>
                <c:pt idx="25">
                  <c:v>-6.7713831538137246</c:v>
                </c:pt>
                <c:pt idx="26">
                  <c:v>-6.8230803191251095</c:v>
                </c:pt>
                <c:pt idx="27">
                  <c:v>-7.9246163816731112</c:v>
                </c:pt>
                <c:pt idx="28">
                  <c:v>-7.9912902404592874</c:v>
                </c:pt>
                <c:pt idx="29">
                  <c:v>-6.8294644746739248</c:v>
                </c:pt>
                <c:pt idx="30">
                  <c:v>-6.7589549321305231</c:v>
                </c:pt>
                <c:pt idx="31">
                  <c:v>-7.3749525415876889</c:v>
                </c:pt>
                <c:pt idx="32">
                  <c:v>-9.1263462531774255</c:v>
                </c:pt>
                <c:pt idx="33">
                  <c:v>-9.4676819872990965</c:v>
                </c:pt>
                <c:pt idx="34">
                  <c:v>-7.0620138619133019</c:v>
                </c:pt>
                <c:pt idx="35">
                  <c:v>-7.9587624295784387</c:v>
                </c:pt>
                <c:pt idx="36">
                  <c:v>-8.6136720054652685</c:v>
                </c:pt>
                <c:pt idx="37">
                  <c:v>-8.3304175922037942</c:v>
                </c:pt>
                <c:pt idx="38">
                  <c:v>-6.9341200651226504</c:v>
                </c:pt>
                <c:pt idx="39">
                  <c:v>-7.6882313106765068</c:v>
                </c:pt>
                <c:pt idx="40">
                  <c:v>-7.9179371534479532</c:v>
                </c:pt>
                <c:pt idx="41">
                  <c:v>-5.6618806510749344</c:v>
                </c:pt>
                <c:pt idx="42">
                  <c:v>-7.241014678662653</c:v>
                </c:pt>
                <c:pt idx="43">
                  <c:v>-6.4144355641264905</c:v>
                </c:pt>
                <c:pt idx="44">
                  <c:v>-6.859443813763181</c:v>
                </c:pt>
                <c:pt idx="45">
                  <c:v>-6.7647039255885666</c:v>
                </c:pt>
                <c:pt idx="46">
                  <c:v>-8.0818993722003345</c:v>
                </c:pt>
                <c:pt idx="47">
                  <c:v>-7.1867690415596766</c:v>
                </c:pt>
                <c:pt idx="48">
                  <c:v>-8.3144487594397116</c:v>
                </c:pt>
                <c:pt idx="49">
                  <c:v>-7.6719674052360833</c:v>
                </c:pt>
                <c:pt idx="50">
                  <c:v>1.4592754509674863</c:v>
                </c:pt>
                <c:pt idx="51">
                  <c:v>1.7977057360990463</c:v>
                </c:pt>
                <c:pt idx="52">
                  <c:v>2.416948883960754</c:v>
                </c:pt>
                <c:pt idx="53">
                  <c:v>2.2624734855189561</c:v>
                </c:pt>
                <c:pt idx="54">
                  <c:v>2.5486783645086275</c:v>
                </c:pt>
                <c:pt idx="55">
                  <c:v>2.4299672509966377</c:v>
                </c:pt>
                <c:pt idx="56">
                  <c:v>2.4484845555523131</c:v>
                </c:pt>
                <c:pt idx="57">
                  <c:v>0.22266651256238612</c:v>
                </c:pt>
                <c:pt idx="58">
                  <c:v>1.750201231743405</c:v>
                </c:pt>
                <c:pt idx="59">
                  <c:v>1.9584224164468855</c:v>
                </c:pt>
                <c:pt idx="60">
                  <c:v>1.1937603065281439</c:v>
                </c:pt>
                <c:pt idx="61">
                  <c:v>1.8589256741035216</c:v>
                </c:pt>
                <c:pt idx="62">
                  <c:v>1.1580938785030201</c:v>
                </c:pt>
                <c:pt idx="63">
                  <c:v>2.666057249316899</c:v>
                </c:pt>
                <c:pt idx="64">
                  <c:v>0.3783672184476381</c:v>
                </c:pt>
                <c:pt idx="65">
                  <c:v>1.2011725537487559</c:v>
                </c:pt>
                <c:pt idx="66">
                  <c:v>2.7681024634518563</c:v>
                </c:pt>
                <c:pt idx="67">
                  <c:v>0.77685403866239566</c:v>
                </c:pt>
                <c:pt idx="68">
                  <c:v>3.4980543322522566</c:v>
                </c:pt>
                <c:pt idx="69">
                  <c:v>1.0904278804275545</c:v>
                </c:pt>
                <c:pt idx="70">
                  <c:v>3.7158961465535141</c:v>
                </c:pt>
                <c:pt idx="71">
                  <c:v>0.99761036630934319</c:v>
                </c:pt>
                <c:pt idx="72">
                  <c:v>3.8352593099403665</c:v>
                </c:pt>
                <c:pt idx="73">
                  <c:v>2.2574124943182787</c:v>
                </c:pt>
                <c:pt idx="74">
                  <c:v>1.2557132635280737</c:v>
                </c:pt>
                <c:pt idx="75">
                  <c:v>1.4375576247453585</c:v>
                </c:pt>
                <c:pt idx="76">
                  <c:v>2.4590613720568699</c:v>
                </c:pt>
                <c:pt idx="77">
                  <c:v>3.518484946508754</c:v>
                </c:pt>
                <c:pt idx="78">
                  <c:v>2.5897987133154539</c:v>
                </c:pt>
                <c:pt idx="79">
                  <c:v>-0.3074878836780699</c:v>
                </c:pt>
                <c:pt idx="80">
                  <c:v>1.1066917858679779</c:v>
                </c:pt>
                <c:pt idx="81">
                  <c:v>0.6055245894274921</c:v>
                </c:pt>
                <c:pt idx="82">
                  <c:v>0.89870376931866103</c:v>
                </c:pt>
                <c:pt idx="83">
                  <c:v>4.4984663510768312</c:v>
                </c:pt>
                <c:pt idx="84">
                  <c:v>2.933977991905059</c:v>
                </c:pt>
                <c:pt idx="85">
                  <c:v>2.1036082103497575</c:v>
                </c:pt>
                <c:pt idx="86">
                  <c:v>2.1425820813016001</c:v>
                </c:pt>
                <c:pt idx="87">
                  <c:v>2.4794560339308602</c:v>
                </c:pt>
                <c:pt idx="88">
                  <c:v>1.3255257394585249</c:v>
                </c:pt>
                <c:pt idx="89">
                  <c:v>1.9555788719789535</c:v>
                </c:pt>
                <c:pt idx="90">
                  <c:v>2.4015701965493537</c:v>
                </c:pt>
                <c:pt idx="91">
                  <c:v>2.2924887769907185</c:v>
                </c:pt>
                <c:pt idx="92">
                  <c:v>1.2722722416448398</c:v>
                </c:pt>
                <c:pt idx="93">
                  <c:v>0.29317605510578604</c:v>
                </c:pt>
                <c:pt idx="94">
                  <c:v>2.0059888253247062</c:v>
                </c:pt>
                <c:pt idx="95">
                  <c:v>1.1816631099037926</c:v>
                </c:pt>
                <c:pt idx="96">
                  <c:v>1.6161564475581041</c:v>
                </c:pt>
                <c:pt idx="97">
                  <c:v>1.4215887919812746</c:v>
                </c:pt>
                <c:pt idx="98">
                  <c:v>-0.47597378844504101</c:v>
                </c:pt>
                <c:pt idx="99">
                  <c:v>1.5494825887719261</c:v>
                </c:pt>
                <c:pt idx="100">
                  <c:v>7.8394739857414146</c:v>
                </c:pt>
                <c:pt idx="101">
                  <c:v>5.5074799721829644</c:v>
                </c:pt>
                <c:pt idx="102">
                  <c:v>6.2920085031451913</c:v>
                </c:pt>
                <c:pt idx="103">
                  <c:v>5.6054563344065373</c:v>
                </c:pt>
                <c:pt idx="104">
                  <c:v>6.8505599538329287</c:v>
                </c:pt>
                <c:pt idx="105">
                  <c:v>7.4181678409054301</c:v>
                </c:pt>
                <c:pt idx="106">
                  <c:v>4.6779954086566891</c:v>
                </c:pt>
                <c:pt idx="107">
                  <c:v>6.3169268510337711</c:v>
                </c:pt>
                <c:pt idx="108">
                  <c:v>6.3277368356924901</c:v>
                </c:pt>
                <c:pt idx="109">
                  <c:v>6.8528133529481794</c:v>
                </c:pt>
                <c:pt idx="110">
                  <c:v>4.440725119631062</c:v>
                </c:pt>
                <c:pt idx="111">
                  <c:v>5.4500957179357128</c:v>
                </c:pt>
                <c:pt idx="112">
                  <c:v>5.6603371336002839</c:v>
                </c:pt>
                <c:pt idx="113">
                  <c:v>5.9582372152776992</c:v>
                </c:pt>
                <c:pt idx="114">
                  <c:v>6.7592628198345155</c:v>
                </c:pt>
                <c:pt idx="115">
                  <c:v>5.8070433076229477</c:v>
                </c:pt>
                <c:pt idx="116">
                  <c:v>5.0660123336271559</c:v>
                </c:pt>
                <c:pt idx="117">
                  <c:v>6.6088188189593113</c:v>
                </c:pt>
                <c:pt idx="118">
                  <c:v>9.1714748621959856</c:v>
                </c:pt>
                <c:pt idx="119">
                  <c:v>4.7645356884863483</c:v>
                </c:pt>
                <c:pt idx="120">
                  <c:v>6.272839148714656</c:v>
                </c:pt>
                <c:pt idx="121">
                  <c:v>5.3607118936381193</c:v>
                </c:pt>
                <c:pt idx="122">
                  <c:v>7.5811998248907004</c:v>
                </c:pt>
                <c:pt idx="123">
                  <c:v>4.3715027890532943</c:v>
                </c:pt>
                <c:pt idx="124">
                  <c:v>5.7231753086292363</c:v>
                </c:pt>
                <c:pt idx="125">
                  <c:v>5.2791591982818344</c:v>
                </c:pt>
                <c:pt idx="126">
                  <c:v>4.0808720809537151</c:v>
                </c:pt>
                <c:pt idx="127">
                  <c:v>4.0770363971964931</c:v>
                </c:pt>
                <c:pt idx="128">
                  <c:v>6.5191039696028659</c:v>
                </c:pt>
                <c:pt idx="129">
                  <c:v>4.5837194189408601</c:v>
                </c:pt>
                <c:pt idx="130">
                  <c:v>6.2282400933491244</c:v>
                </c:pt>
                <c:pt idx="131">
                  <c:v>5.2204877320689542</c:v>
                </c:pt>
                <c:pt idx="132">
                  <c:v>6.800150000487176</c:v>
                </c:pt>
                <c:pt idx="133">
                  <c:v>3.8151597207427193</c:v>
                </c:pt>
                <c:pt idx="134">
                  <c:v>5.1074896596324999</c:v>
                </c:pt>
                <c:pt idx="135">
                  <c:v>6.7967163106665591</c:v>
                </c:pt>
                <c:pt idx="136">
                  <c:v>6.5244959858623917</c:v>
                </c:pt>
                <c:pt idx="137">
                  <c:v>4.9955027910837559</c:v>
                </c:pt>
                <c:pt idx="138">
                  <c:v>3.9398529958669153</c:v>
                </c:pt>
                <c:pt idx="139">
                  <c:v>5.2038308970475038</c:v>
                </c:pt>
                <c:pt idx="140">
                  <c:v>6.65308684926599</c:v>
                </c:pt>
                <c:pt idx="141">
                  <c:v>5.105559462147589</c:v>
                </c:pt>
                <c:pt idx="142">
                  <c:v>5.5074799721829644</c:v>
                </c:pt>
                <c:pt idx="143">
                  <c:v>6.7960192440536122</c:v>
                </c:pt>
                <c:pt idx="144">
                  <c:v>6.8473594321664768</c:v>
                </c:pt>
                <c:pt idx="145">
                  <c:v>5.6450034629269705</c:v>
                </c:pt>
                <c:pt idx="146">
                  <c:v>5.1795645990337844</c:v>
                </c:pt>
                <c:pt idx="147">
                  <c:v>4.9677408987272438</c:v>
                </c:pt>
                <c:pt idx="148">
                  <c:v>5.8861453880923253</c:v>
                </c:pt>
                <c:pt idx="149">
                  <c:v>4.6831542567620508</c:v>
                </c:pt>
              </c:numCache>
            </c:numRef>
          </c:xVal>
          <c:yVal>
            <c:numRef>
              <c:f>'判別分析（3群）2'!$L$191:$L$340</c:f>
              <c:numCache>
                <c:formatCode>0.000</c:formatCode>
                <c:ptCount val="150"/>
                <c:pt idx="0">
                  <c:v>0.30042062137875425</c:v>
                </c:pt>
                <c:pt idx="1">
                  <c:v>-0.7866604257256945</c:v>
                </c:pt>
                <c:pt idx="2">
                  <c:v>-0.26538448756652266</c:v>
                </c:pt>
                <c:pt idx="3">
                  <c:v>-0.67063106792600136</c:v>
                </c:pt>
                <c:pt idx="4">
                  <c:v>0.51446252995684871</c:v>
                </c:pt>
                <c:pt idx="5">
                  <c:v>1.4617209674928677</c:v>
                </c:pt>
                <c:pt idx="6">
                  <c:v>0.35583620877275013</c:v>
                </c:pt>
                <c:pt idx="7">
                  <c:v>-1.1633837977744199E-2</c:v>
                </c:pt>
                <c:pt idx="8">
                  <c:v>-1.0151636236300523</c:v>
                </c:pt>
                <c:pt idx="9">
                  <c:v>-0.94731920856122431</c:v>
                </c:pt>
                <c:pt idx="10">
                  <c:v>0.64736339197051296</c:v>
                </c:pt>
                <c:pt idx="11">
                  <c:v>-0.10964638875614752</c:v>
                </c:pt>
                <c:pt idx="12">
                  <c:v>-1.0729894259117587</c:v>
                </c:pt>
                <c:pt idx="13">
                  <c:v>-0.80546413734136446</c:v>
                </c:pt>
                <c:pt idx="14">
                  <c:v>1.5859369849277183</c:v>
                </c:pt>
                <c:pt idx="15">
                  <c:v>2.7375964714909902</c:v>
                </c:pt>
                <c:pt idx="16">
                  <c:v>1.834489451504796</c:v>
                </c:pt>
                <c:pt idx="17">
                  <c:v>0.58433940667710782</c:v>
                </c:pt>
                <c:pt idx="18">
                  <c:v>0.96858070339183888</c:v>
                </c:pt>
                <c:pt idx="19">
                  <c:v>1.1405036560715409</c:v>
                </c:pt>
                <c:pt idx="20">
                  <c:v>-0.1883772204328672</c:v>
                </c:pt>
                <c:pt idx="21">
                  <c:v>1.2079703179040895</c:v>
                </c:pt>
                <c:pt idx="22">
                  <c:v>0.87759015441793575</c:v>
                </c:pt>
                <c:pt idx="23">
                  <c:v>0.43969636733325701</c:v>
                </c:pt>
                <c:pt idx="24">
                  <c:v>-0.38922275176509358</c:v>
                </c:pt>
                <c:pt idx="25">
                  <c:v>-0.97063445284394823</c:v>
                </c:pt>
                <c:pt idx="26">
                  <c:v>0.46301161161598081</c:v>
                </c:pt>
                <c:pt idx="27">
                  <c:v>0.20963871526348277</c:v>
                </c:pt>
                <c:pt idx="28">
                  <c:v>8.6378712800658897E-2</c:v>
                </c:pt>
                <c:pt idx="29">
                  <c:v>-0.54496085057546895</c:v>
                </c:pt>
                <c:pt idx="30">
                  <c:v>-0.75900275915356341</c:v>
                </c:pt>
                <c:pt idx="31">
                  <c:v>0.56584459216980432</c:v>
                </c:pt>
                <c:pt idx="32">
                  <c:v>1.2244326707599609</c:v>
                </c:pt>
                <c:pt idx="33">
                  <c:v>1.825226345190234</c:v>
                </c:pt>
                <c:pt idx="34">
                  <c:v>-0.66340042326287063</c:v>
                </c:pt>
                <c:pt idx="35">
                  <c:v>-0.16496172190040881</c:v>
                </c:pt>
                <c:pt idx="36">
                  <c:v>0.40325360193257753</c:v>
                </c:pt>
                <c:pt idx="37">
                  <c:v>0.22813352977078455</c:v>
                </c:pt>
                <c:pt idx="38">
                  <c:v>-0.70551937916126428</c:v>
                </c:pt>
                <c:pt idx="39">
                  <c:v>-9.2236230900336613E-3</c:v>
                </c:pt>
                <c:pt idx="40">
                  <c:v>0.6751213127923793</c:v>
                </c:pt>
                <c:pt idx="41">
                  <c:v>-1.9343552432358386</c:v>
                </c:pt>
                <c:pt idx="42">
                  <c:v>-0.27261513222965339</c:v>
                </c:pt>
                <c:pt idx="43">
                  <c:v>1.2473013056784938</c:v>
                </c:pt>
                <c:pt idx="44">
                  <c:v>1.0516539573579662</c:v>
                </c:pt>
                <c:pt idx="45">
                  <c:v>-0.50515185531505147</c:v>
                </c:pt>
                <c:pt idx="46">
                  <c:v>0.76339274977020499</c:v>
                </c:pt>
                <c:pt idx="47">
                  <c:v>-0.36098682345721433</c:v>
                </c:pt>
                <c:pt idx="48">
                  <c:v>0.64495317708280242</c:v>
                </c:pt>
                <c:pt idx="49">
                  <c:v>-0.13489384044056807</c:v>
                </c:pt>
              </c:numCache>
            </c:numRef>
          </c:yVal>
          <c:smooth val="0"/>
          <c:extLst>
            <c:ext xmlns:c16="http://schemas.microsoft.com/office/drawing/2014/chart" uri="{C3380CC4-5D6E-409C-BE32-E72D297353CC}">
              <c16:uniqueId val="{00000002-B134-4ACD-992A-86662EBF89BC}"/>
            </c:ext>
          </c:extLst>
        </c:ser>
        <c:dLbls>
          <c:showLegendKey val="0"/>
          <c:showVal val="0"/>
          <c:showCatName val="0"/>
          <c:showSerName val="0"/>
          <c:showPercent val="0"/>
          <c:showBubbleSize val="0"/>
        </c:dLbls>
        <c:axId val="774790736"/>
        <c:axId val="774780944"/>
      </c:scatterChart>
      <c:valAx>
        <c:axId val="774790736"/>
        <c:scaling>
          <c:orientation val="minMax"/>
        </c:scaling>
        <c:delete val="0"/>
        <c:axPos val="b"/>
        <c:title>
          <c:tx>
            <c:rich>
              <a:bodyPr/>
              <a:lstStyle/>
              <a:p>
                <a:pPr>
                  <a:defRPr/>
                </a:pPr>
                <a:r>
                  <a:rPr lang="ja-JP" altLang="en-US"/>
                  <a:t>関数</a:t>
                </a:r>
                <a:r>
                  <a:rPr lang="en-US" altLang="ja-JP"/>
                  <a:t>1</a:t>
                </a:r>
                <a:endParaRPr lang="ja-JP" altLang="en-US"/>
              </a:p>
            </c:rich>
          </c:tx>
          <c:overlay val="0"/>
        </c:title>
        <c:numFmt formatCode="General" sourceLinked="0"/>
        <c:majorTickMark val="out"/>
        <c:minorTickMark val="none"/>
        <c:tickLblPos val="nextTo"/>
        <c:crossAx val="774780944"/>
        <c:crosses val="autoZero"/>
        <c:crossBetween val="midCat"/>
      </c:valAx>
      <c:valAx>
        <c:axId val="774780944"/>
        <c:scaling>
          <c:orientation val="minMax"/>
        </c:scaling>
        <c:delete val="0"/>
        <c:axPos val="l"/>
        <c:title>
          <c:tx>
            <c:rich>
              <a:bodyPr/>
              <a:lstStyle/>
              <a:p>
                <a:pPr>
                  <a:defRPr/>
                </a:pPr>
                <a:r>
                  <a:rPr lang="ja-JP" altLang="en-US"/>
                  <a:t>関数</a:t>
                </a:r>
                <a:r>
                  <a:rPr lang="en-US" altLang="ja-JP"/>
                  <a:t>2</a:t>
                </a:r>
                <a:endParaRPr lang="ja-JP" altLang="en-US"/>
              </a:p>
            </c:rich>
          </c:tx>
          <c:overlay val="0"/>
        </c:title>
        <c:numFmt formatCode="General" sourceLinked="0"/>
        <c:majorTickMark val="out"/>
        <c:minorTickMark val="none"/>
        <c:tickLblPos val="nextTo"/>
        <c:crossAx val="774790736"/>
        <c:crosses val="autoZero"/>
        <c:crossBetween val="midCat"/>
      </c:valAx>
      <c:spPr>
        <a:noFill/>
      </c:spPr>
    </c:plotArea>
    <c:legend>
      <c:legendPos val="r"/>
      <c:overlay val="0"/>
    </c:legend>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固有値スクリープロット</a:t>
            </a:r>
          </a:p>
        </c:rich>
      </c:tx>
      <c:overlay val="0"/>
    </c:title>
    <c:autoTitleDeleted val="0"/>
    <c:plotArea>
      <c:layout/>
      <c:lineChart>
        <c:grouping val="standard"/>
        <c:varyColors val="0"/>
        <c:ser>
          <c:idx val="0"/>
          <c:order val="0"/>
          <c:val>
            <c:numRef>
              <c:f>主成分分析2!$B$56:$B$68</c:f>
              <c:numCache>
                <c:formatCode>0.000</c:formatCode>
                <c:ptCount val="13"/>
                <c:pt idx="0">
                  <c:v>5.574819809879525</c:v>
                </c:pt>
                <c:pt idx="1">
                  <c:v>3.0851746370115101</c:v>
                </c:pt>
                <c:pt idx="2">
                  <c:v>1.7719264773420136</c:v>
                </c:pt>
                <c:pt idx="3">
                  <c:v>0.86625953463334593</c:v>
                </c:pt>
                <c:pt idx="4">
                  <c:v>0.43318271290648491</c:v>
                </c:pt>
                <c:pt idx="5">
                  <c:v>0.3489216389563779</c:v>
                </c:pt>
                <c:pt idx="6">
                  <c:v>0.21941773315549409</c:v>
                </c:pt>
                <c:pt idx="7">
                  <c:v>0.17472512080798766</c:v>
                </c:pt>
                <c:pt idx="8">
                  <c:v>0.16590436502112377</c:v>
                </c:pt>
                <c:pt idx="9">
                  <c:v>0.11809852356236658</c:v>
                </c:pt>
                <c:pt idx="10">
                  <c:v>0.10506156722173522</c:v>
                </c:pt>
                <c:pt idx="11">
                  <c:v>8.4992133241786283E-2</c:v>
                </c:pt>
                <c:pt idx="12">
                  <c:v>5.1515746260251218E-2</c:v>
                </c:pt>
              </c:numCache>
            </c:numRef>
          </c:val>
          <c:smooth val="0"/>
          <c:extLst>
            <c:ext xmlns:c16="http://schemas.microsoft.com/office/drawing/2014/chart" uri="{C3380CC4-5D6E-409C-BE32-E72D297353CC}">
              <c16:uniqueId val="{00000000-981A-4567-828F-7565B1168724}"/>
            </c:ext>
          </c:extLst>
        </c:ser>
        <c:dLbls>
          <c:showLegendKey val="0"/>
          <c:showVal val="0"/>
          <c:showCatName val="0"/>
          <c:showSerName val="0"/>
          <c:showPercent val="0"/>
          <c:showBubbleSize val="0"/>
        </c:dLbls>
        <c:marker val="1"/>
        <c:smooth val="0"/>
        <c:axId val="774793456"/>
        <c:axId val="774782576"/>
      </c:lineChart>
      <c:catAx>
        <c:axId val="774793456"/>
        <c:scaling>
          <c:orientation val="minMax"/>
        </c:scaling>
        <c:delete val="0"/>
        <c:axPos val="b"/>
        <c:title>
          <c:tx>
            <c:rich>
              <a:bodyPr/>
              <a:lstStyle/>
              <a:p>
                <a:pPr>
                  <a:defRPr/>
                </a:pPr>
                <a:r>
                  <a:rPr lang="ja-JP" altLang="en-US"/>
                  <a:t>主成分</a:t>
                </a:r>
              </a:p>
            </c:rich>
          </c:tx>
          <c:overlay val="0"/>
        </c:title>
        <c:majorTickMark val="out"/>
        <c:minorTickMark val="none"/>
        <c:tickLblPos val="nextTo"/>
        <c:crossAx val="774782576"/>
        <c:crosses val="autoZero"/>
        <c:auto val="1"/>
        <c:lblAlgn val="ctr"/>
        <c:lblOffset val="100"/>
        <c:noMultiLvlLbl val="0"/>
      </c:catAx>
      <c:valAx>
        <c:axId val="774782576"/>
        <c:scaling>
          <c:orientation val="minMax"/>
        </c:scaling>
        <c:delete val="0"/>
        <c:axPos val="l"/>
        <c:majorGridlines>
          <c:spPr>
            <a:ln w="3175">
              <a:solidFill>
                <a:srgbClr val="808080"/>
              </a:solidFill>
              <a:prstDash val="solid"/>
            </a:ln>
          </c:spPr>
        </c:majorGridlines>
        <c:title>
          <c:tx>
            <c:rich>
              <a:bodyPr/>
              <a:lstStyle/>
              <a:p>
                <a:pPr>
                  <a:defRPr/>
                </a:pPr>
                <a:r>
                  <a:rPr lang="ja-JP" altLang="en-US"/>
                  <a:t>固有値</a:t>
                </a:r>
              </a:p>
            </c:rich>
          </c:tx>
          <c:overlay val="0"/>
        </c:title>
        <c:numFmt formatCode="General" sourceLinked="0"/>
        <c:majorTickMark val="out"/>
        <c:minorTickMark val="none"/>
        <c:tickLblPos val="nextTo"/>
        <c:crossAx val="774793456"/>
        <c:crosses val="autoZero"/>
        <c:crossBetween val="between"/>
      </c:valAx>
      <c:spPr>
        <a:noFill/>
      </c:spPr>
    </c:plotArea>
    <c:plotVisOnly val="1"/>
    <c:dispBlanksAs val="gap"/>
    <c:showDLblsOverMax val="0"/>
  </c:chart>
  <c:txPr>
    <a:bodyPr/>
    <a:lstStyle/>
    <a:p>
      <a:pPr>
        <a:defRPr sz="900"/>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1.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58.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46.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4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4.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16</xdr:col>
      <xdr:colOff>0</xdr:colOff>
      <xdr:row>46</xdr:row>
      <xdr:rowOff>0</xdr:rowOff>
    </xdr:to>
    <mc:AlternateContent xmlns:mc="http://schemas.openxmlformats.org/markup-compatibility/2006" xmlns:a14="http://schemas.microsoft.com/office/drawing/2010/main">
      <mc:Choice Requires="a14">
        <xdr:sp macro="" textlink="">
          <xdr:nvSpPr>
            <xdr:cNvPr id="5053904" name="Text Box 2">
              <a:extLst>
                <a:ext uri="{FF2B5EF4-FFF2-40B4-BE49-F238E27FC236}">
                  <a16:creationId xmlns:a16="http://schemas.microsoft.com/office/drawing/2014/main" id="{00000000-0008-0000-0100-0000D01D4D00}"/>
                </a:ext>
              </a:extLst>
            </xdr:cNvPr>
            <xdr:cNvSpPr txBox="1">
              <a:spLocks noChangeArrowheads="1"/>
            </xdr:cNvSpPr>
          </xdr:nvSpPr>
          <xdr:spPr bwMode="auto">
            <a:xfrm>
              <a:off x="200025" y="571500"/>
              <a:ext cx="9953625" cy="84010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pPr algn="l" rtl="0">
                <a:lnSpc>
                  <a:spcPct val="100000"/>
                </a:lnSpc>
                <a:defRPr sz="1000"/>
              </a:pPr>
              <a:r>
                <a:rPr lang="ja-JP" altLang="en-US" sz="1100" b="0" i="0" u="none" strike="noStrike" baseline="0">
                  <a:solidFill>
                    <a:srgbClr val="000000"/>
                  </a:solidFill>
                  <a:latin typeface="ＭＳ Ｐゴシック"/>
                  <a:ea typeface="ＭＳ Ｐゴシック"/>
                </a:rPr>
                <a:t>1個以上の説明変数（X）の値から、目的変数（Y）の値を予測する線形モデル（重回帰式）を作ります。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14:m>
                <m:oMathPara xmlns:m="http://schemas.openxmlformats.org/officeDocument/2006/math">
                  <m:oMathParaPr>
                    <m:jc m:val="centerGroup"/>
                  </m:oMathParaPr>
                  <m:oMath xmlns:m="http://schemas.openxmlformats.org/officeDocument/2006/math">
                    <m:r>
                      <a:rPr lang="ja-JP" altLang="en-US" sz="1800" b="0" i="1" u="none" strike="noStrike" baseline="0">
                        <a:solidFill>
                          <a:srgbClr val="000000"/>
                        </a:solidFill>
                        <a:latin typeface="Cambria Math" panose="02040503050406030204" pitchFamily="18" charset="0"/>
                        <a:ea typeface="ＭＳ Ｐゴシック"/>
                      </a:rPr>
                      <m:t> </m:t>
                    </m:r>
                    <m:r>
                      <a:rPr lang="ja-JP" altLang="en-US" sz="1800" b="0" i="1" u="none" strike="noStrike" baseline="0">
                        <a:solidFill>
                          <a:srgbClr val="000000"/>
                        </a:solidFill>
                        <a:latin typeface="Cambria Math" panose="02040503050406030204" pitchFamily="18" charset="0"/>
                        <a:ea typeface="ＭＳ Ｐゴシック"/>
                      </a:rPr>
                      <m:t>𝑌</m:t>
                    </m:r>
                    <m:r>
                      <a:rPr lang="ja-JP" altLang="en-US" sz="1800" b="0" i="1" u="none" strike="noStrike" baseline="0">
                        <a:solidFill>
                          <a:srgbClr val="000000"/>
                        </a:solidFill>
                        <a:latin typeface="Cambria Math" panose="02040503050406030204" pitchFamily="18" charset="0"/>
                        <a:ea typeface="ＭＳ Ｐゴシック"/>
                      </a:rPr>
                      <m:t>=</m:t>
                    </m:r>
                    <m:r>
                      <a:rPr lang="ja-JP" altLang="en-US" sz="1800" b="0" i="1" u="none" strike="noStrike" baseline="0">
                        <a:solidFill>
                          <a:srgbClr val="000000"/>
                        </a:solidFill>
                        <a:latin typeface="Cambria Math" panose="02040503050406030204" pitchFamily="18" charset="0"/>
                        <a:ea typeface="ＭＳ Ｐゴシック"/>
                      </a:rPr>
                      <m:t>𝛽</m:t>
                    </m:r>
                    <m:r>
                      <a:rPr lang="ja-JP" altLang="en-US" sz="1800" b="0" i="1" u="none" strike="noStrike" baseline="-25000">
                        <a:solidFill>
                          <a:srgbClr val="000000"/>
                        </a:solidFill>
                        <a:latin typeface="Cambria Math" panose="02040503050406030204" pitchFamily="18" charset="0"/>
                        <a:ea typeface="ＭＳ Ｐゴシック"/>
                      </a:rPr>
                      <m:t>0</m:t>
                    </m:r>
                    <m:r>
                      <a:rPr lang="ja-JP" altLang="en-US" sz="1800" b="0" i="1" u="none" strike="noStrike" baseline="0">
                        <a:solidFill>
                          <a:srgbClr val="000000"/>
                        </a:solidFill>
                        <a:latin typeface="Cambria Math" panose="02040503050406030204" pitchFamily="18" charset="0"/>
                        <a:ea typeface="ＭＳ Ｐゴシック"/>
                      </a:rPr>
                      <m:t>＋</m:t>
                    </m:r>
                    <m:r>
                      <a:rPr lang="ja-JP" altLang="en-US" sz="1800" b="0" i="1" u="none" strike="noStrike" baseline="0">
                        <a:solidFill>
                          <a:srgbClr val="000000"/>
                        </a:solidFill>
                        <a:latin typeface="Cambria Math" panose="02040503050406030204" pitchFamily="18" charset="0"/>
                        <a:ea typeface="ＭＳ Ｐゴシック"/>
                      </a:rPr>
                      <m:t>𝛽</m:t>
                    </m:r>
                    <m:r>
                      <a:rPr lang="ja-JP" altLang="en-US" sz="1800" b="0" i="1" u="none" strike="noStrike" baseline="-25000">
                        <a:solidFill>
                          <a:srgbClr val="000000"/>
                        </a:solidFill>
                        <a:latin typeface="Cambria Math" panose="02040503050406030204" pitchFamily="18" charset="0"/>
                        <a:ea typeface="ＭＳ Ｐゴシック"/>
                      </a:rPr>
                      <m:t>1</m:t>
                    </m:r>
                    <m:r>
                      <a:rPr lang="ja-JP" altLang="en-US" sz="1800" b="0" i="1" u="none" strike="noStrike" baseline="0">
                        <a:solidFill>
                          <a:srgbClr val="000000"/>
                        </a:solidFill>
                        <a:latin typeface="Cambria Math" panose="02040503050406030204" pitchFamily="18" charset="0"/>
                        <a:ea typeface="ＭＳ Ｐゴシック"/>
                      </a:rPr>
                      <m:t>𝑋</m:t>
                    </m:r>
                    <m:r>
                      <a:rPr lang="ja-JP" altLang="en-US" sz="1800" b="0" i="1" u="none" strike="noStrike" baseline="-25000">
                        <a:solidFill>
                          <a:srgbClr val="000000"/>
                        </a:solidFill>
                        <a:latin typeface="Cambria Math" panose="02040503050406030204" pitchFamily="18" charset="0"/>
                        <a:ea typeface="ＭＳ Ｐゴシック"/>
                      </a:rPr>
                      <m:t>1</m:t>
                    </m:r>
                    <m:r>
                      <a:rPr lang="ja-JP" altLang="en-US" sz="1800" b="0" i="1" u="none" strike="noStrike" baseline="0">
                        <a:solidFill>
                          <a:srgbClr val="000000"/>
                        </a:solidFill>
                        <a:latin typeface="Cambria Math" panose="02040503050406030204" pitchFamily="18" charset="0"/>
                        <a:ea typeface="ＭＳ Ｐゴシック"/>
                      </a:rPr>
                      <m:t>＋</m:t>
                    </m:r>
                    <m:r>
                      <a:rPr lang="ja-JP" altLang="en-US" sz="1800" b="0" i="1" u="none" strike="noStrike" baseline="0">
                        <a:solidFill>
                          <a:srgbClr val="000000"/>
                        </a:solidFill>
                        <a:latin typeface="Cambria Math" panose="02040503050406030204" pitchFamily="18" charset="0"/>
                        <a:ea typeface="ＭＳ Ｐゴシック"/>
                      </a:rPr>
                      <m:t>𝛽</m:t>
                    </m:r>
                    <m:r>
                      <a:rPr lang="ja-JP" altLang="en-US" sz="1800" b="0" i="1" u="none" strike="noStrike" baseline="-25000">
                        <a:solidFill>
                          <a:srgbClr val="000000"/>
                        </a:solidFill>
                        <a:latin typeface="Cambria Math" panose="02040503050406030204" pitchFamily="18" charset="0"/>
                        <a:ea typeface="ＭＳ Ｐゴシック"/>
                      </a:rPr>
                      <m:t>2</m:t>
                    </m:r>
                    <m:r>
                      <a:rPr lang="ja-JP" altLang="en-US" sz="1800" b="0" i="1" u="none" strike="noStrike" baseline="0">
                        <a:solidFill>
                          <a:srgbClr val="000000"/>
                        </a:solidFill>
                        <a:latin typeface="Cambria Math" panose="02040503050406030204" pitchFamily="18" charset="0"/>
                        <a:ea typeface="ＭＳ Ｐゴシック"/>
                      </a:rPr>
                      <m:t>𝑋</m:t>
                    </m:r>
                    <m:r>
                      <a:rPr lang="ja-JP" altLang="en-US" sz="1800" b="0" i="1" u="none" strike="noStrike" baseline="-25000">
                        <a:solidFill>
                          <a:srgbClr val="000000"/>
                        </a:solidFill>
                        <a:latin typeface="Cambria Math" panose="02040503050406030204" pitchFamily="18" charset="0"/>
                        <a:ea typeface="ＭＳ Ｐゴシック"/>
                      </a:rPr>
                      <m:t>2</m:t>
                    </m:r>
                    <m:r>
                      <a:rPr lang="ja-JP" altLang="en-US" sz="1800" b="0" i="1" u="none" strike="noStrike" baseline="0">
                        <a:solidFill>
                          <a:srgbClr val="000000"/>
                        </a:solidFill>
                        <a:latin typeface="Cambria Math" panose="02040503050406030204" pitchFamily="18" charset="0"/>
                        <a:ea typeface="ＭＳ Ｐゴシック"/>
                      </a:rPr>
                      <m:t>+</m:t>
                    </m:r>
                    <m:r>
                      <a:rPr lang="ja-JP" altLang="en-US" sz="1800" b="0" i="1" u="none" strike="noStrike" baseline="0">
                        <a:solidFill>
                          <a:srgbClr val="000000"/>
                        </a:solidFill>
                        <a:latin typeface="Cambria Math" panose="02040503050406030204" pitchFamily="18" charset="0"/>
                        <a:ea typeface="ＭＳ Ｐゴシック"/>
                      </a:rPr>
                      <m:t>・・・</m:t>
                    </m:r>
                    <m:r>
                      <a:rPr lang="ja-JP" altLang="en-US" sz="1800" b="0" i="1" u="none" strike="noStrike" baseline="0">
                        <a:solidFill>
                          <a:srgbClr val="000000"/>
                        </a:solidFill>
                        <a:latin typeface="Cambria Math" panose="02040503050406030204" pitchFamily="18" charset="0"/>
                        <a:ea typeface="ＭＳ Ｐゴシック"/>
                      </a:rPr>
                      <m:t>𝛽</m:t>
                    </m:r>
                    <m:r>
                      <a:rPr lang="ja-JP" altLang="en-US" sz="1800" b="0" i="1" u="none" strike="noStrike" baseline="-25000">
                        <a:solidFill>
                          <a:srgbClr val="000000"/>
                        </a:solidFill>
                        <a:latin typeface="Cambria Math" panose="02040503050406030204" pitchFamily="18" charset="0"/>
                        <a:ea typeface="ＭＳ Ｐゴシック"/>
                      </a:rPr>
                      <m:t>𝑝</m:t>
                    </m:r>
                    <m:r>
                      <a:rPr lang="ja-JP" altLang="en-US" sz="1800" b="0" i="1" u="none" strike="noStrike" baseline="0">
                        <a:solidFill>
                          <a:srgbClr val="000000"/>
                        </a:solidFill>
                        <a:latin typeface="Cambria Math" panose="02040503050406030204" pitchFamily="18" charset="0"/>
                        <a:ea typeface="ＭＳ Ｐゴシック"/>
                      </a:rPr>
                      <m:t>𝑋</m:t>
                    </m:r>
                    <m:r>
                      <a:rPr lang="ja-JP" altLang="en-US" sz="1800" b="0" i="1" u="none" strike="noStrike" baseline="-25000">
                        <a:solidFill>
                          <a:srgbClr val="000000"/>
                        </a:solidFill>
                        <a:latin typeface="Cambria Math" panose="02040503050406030204" pitchFamily="18" charset="0"/>
                        <a:ea typeface="ＭＳ Ｐゴシック"/>
                      </a:rPr>
                      <m:t>𝑝</m:t>
                    </m:r>
                  </m:oMath>
                </m:oMathPara>
              </a14:m>
              <a:endParaRPr lang="ja-JP" altLang="en-US" sz="1100" b="0" i="0" u="none" strike="noStrike" baseline="-2500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主な出力内容は、上記の式の偏回帰係数（β）とその統計的有意性、決定係数などのモデルの精度、分散分析によるモデルの統計的有意性についてです。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偏回帰係数、標準偏回帰係数、偏回帰係数の検定と信頼区間</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標準偏回帰係数は、すべての変数を標準化した（平均を0、標準偏差を1とした）場合の偏回帰係数です。説明変数によって単位や標準偏差が異なるとき、標準偏回帰係数を見ると個々の説明変数の影響力の違いを評価でき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偏回帰係数ごとに出力されているP値は、「偏回帰係数は0である」という帰無仮説を両側検定した結果です。検定統計量としてF値とt値を出力していますが、F=t^2であり、2つの両側確率（P値）は一致します。偏回帰係数の95%信頼区間も出力します。偏回帰係数が有意でないとき、信頼区間に0を含み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多重共線性のチェック（トレランスとVIF）</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トレランスとVIFは多重共線性をチェックするために使用します。VIF=1/トレランスです。多重共線性とは、ある説明変数の値が他の説明変数の値から予測できてしまうことです。多重共線性があると重回帰分析の結果が不安定になります。VIFが10以上が多重共線性を起こしている目安となります。ある説明変数が他の説明変数から100%予測できる（完全多重共線性がある）ときは、［線形結合を起こしている変数を除く］オプションを利用して、自動的に説明変数から除く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精度と分散分析</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決定係数は重回帰係数の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乗に一致します。決定係数は、目的変数の変動（偏差平方和）のうち重回帰式により説明できる変動の割合です。重回帰係数は目的変数の実測値と、重回帰式により予測した値との相関係数になります。分散分析では、目的変数の偏差平方和を、重回帰式による回帰変動と、それ以外の誤差変動に分け、両者の平均的な変動の比を検定統計量（F値）として有意確率（P値）を求めています。分散分析は「決定係数が0である」という帰無仮説を検定した結果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変数選択オプション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［増減法］、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減増法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増加法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減少法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の4つの変数選択オプションがあります。初期設定では変数選択は行わず全変数から分析します。［変数選択の過程を出力する］ことも可能です。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予測値の出力オプション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重回帰式を用いて、各ケｰスの予測値を出力するオプションもあります。さらにオプション選択により予測値の信頼区間を求めることができます。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回帰診断の統計量オプション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残差（実測値－予測値）、標準化残差、スチュｰデント化残差、Cookの距離、てこ比を出力できます。個々のケｰスの残差の大きさや、個々のケｰスが与える回帰式への影響を評価します。Cookの距離は0.5を超えると回帰式に与える影響が大きい、1を超えると特に大きいと評価できます。てこ比は説明変数の平均から各ケｰスがどの程度外れているかを示し、てこ比の平均は（説明変数の数＋1）／nになります。1つの判断基準として、てこ比がてこ比の平均の2倍以上を外れ値と見なします。外れ値のケｰスも回帰式に与える影響が大きくなります。このようなケｰスを含めるか含めないかについては、個別に検討が必要と言え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不均一分散の検定オプション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重回帰式では説明変数の値のバラつきに対し残差のバラつきは独立しており、分散は均一であるという前提があります。特定の説明変数について値が大きくなると、残差も大きくなる、あるいは、小さくなるなどの関連が見られる場合、分散が均一ではなくなります。不均一分散を検出するのがBreusch-PaganやWhiteの検定です。不均一分散が検出された場合、重回帰式の信頼性が低く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野球選手の体力測定を行ったデｰタがあります。このデｰタを用い、「遠投」、「懸垂」、「握力」の3つの能力から「球速」を予測するための重回帰式を求めます。増減法（ステップワイズ法）による変数選択と、分析により得られた重回帰式を利用して予測値も求めてみます。個々のケｰスの影響の回帰診断、不均一分散の検定も併せて行います。</a:t>
              </a:r>
              <a:endParaRPr lang="ja-JP" altLang="en-US"/>
            </a:p>
          </xdr:txBody>
        </xdr:sp>
      </mc:Choice>
      <mc:Fallback xmlns="">
        <xdr:sp macro="" textlink="">
          <xdr:nvSpPr>
            <xdr:cNvPr id="5053904" name="Text Box 2"/>
            <xdr:cNvSpPr txBox="1">
              <a:spLocks noChangeArrowheads="1"/>
            </xdr:cNvSpPr>
          </xdr:nvSpPr>
          <xdr:spPr bwMode="auto">
            <a:xfrm>
              <a:off x="200025" y="571500"/>
              <a:ext cx="9953625" cy="84010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pPr algn="l" rtl="0">
                <a:lnSpc>
                  <a:spcPct val="100000"/>
                </a:lnSpc>
                <a:defRPr sz="1000"/>
              </a:pPr>
              <a:r>
                <a:rPr lang="ja-JP" altLang="en-US" sz="1100" b="0" i="0" u="none" strike="noStrike" baseline="0">
                  <a:solidFill>
                    <a:srgbClr val="000000"/>
                  </a:solidFill>
                  <a:latin typeface="ＭＳ Ｐゴシック"/>
                  <a:ea typeface="ＭＳ Ｐゴシック"/>
                </a:rPr>
                <a:t>1個以上の説明変数（X）の値から、目的変数（Y）の値を予測する線形モデル（重回帰式）を作ります。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800" b="0" i="0" u="none" strike="noStrike" baseline="0">
                  <a:solidFill>
                    <a:srgbClr val="000000"/>
                  </a:solidFill>
                  <a:latin typeface="Cambria Math" panose="02040503050406030204" pitchFamily="18" charset="0"/>
                  <a:ea typeface="ＭＳ Ｐゴシック"/>
                </a:rPr>
                <a:t> 𝑌=𝛽</a:t>
              </a:r>
              <a:r>
                <a:rPr lang="ja-JP" altLang="en-US" sz="1800" b="0" i="0" u="none" strike="noStrike" baseline="-25000">
                  <a:solidFill>
                    <a:srgbClr val="000000"/>
                  </a:solidFill>
                  <a:latin typeface="Cambria Math" panose="02040503050406030204" pitchFamily="18" charset="0"/>
                  <a:ea typeface="ＭＳ Ｐゴシック"/>
                </a:rPr>
                <a:t>0</a:t>
              </a:r>
              <a:r>
                <a:rPr lang="ja-JP" altLang="en-US" sz="1800" b="0" i="0" u="none" strike="noStrike" baseline="0">
                  <a:solidFill>
                    <a:srgbClr val="000000"/>
                  </a:solidFill>
                  <a:latin typeface="Cambria Math" panose="02040503050406030204" pitchFamily="18" charset="0"/>
                  <a:ea typeface="ＭＳ Ｐゴシック"/>
                </a:rPr>
                <a:t>＋𝛽</a:t>
              </a:r>
              <a:r>
                <a:rPr lang="ja-JP" altLang="en-US" sz="1800" b="0" i="0" u="none" strike="noStrike" baseline="-25000">
                  <a:solidFill>
                    <a:srgbClr val="000000"/>
                  </a:solidFill>
                  <a:latin typeface="Cambria Math" panose="02040503050406030204" pitchFamily="18" charset="0"/>
                  <a:ea typeface="ＭＳ Ｐゴシック"/>
                </a:rPr>
                <a:t>1</a:t>
              </a:r>
              <a:r>
                <a:rPr lang="ja-JP" altLang="en-US" sz="1800" b="0" i="0" u="none" strike="noStrike" baseline="0">
                  <a:solidFill>
                    <a:srgbClr val="000000"/>
                  </a:solidFill>
                  <a:latin typeface="Cambria Math" panose="02040503050406030204" pitchFamily="18" charset="0"/>
                  <a:ea typeface="ＭＳ Ｐゴシック"/>
                </a:rPr>
                <a:t>𝑋</a:t>
              </a:r>
              <a:r>
                <a:rPr lang="ja-JP" altLang="en-US" sz="1800" b="0" i="0" u="none" strike="noStrike" baseline="-25000">
                  <a:solidFill>
                    <a:srgbClr val="000000"/>
                  </a:solidFill>
                  <a:latin typeface="Cambria Math" panose="02040503050406030204" pitchFamily="18" charset="0"/>
                  <a:ea typeface="ＭＳ Ｐゴシック"/>
                </a:rPr>
                <a:t>1</a:t>
              </a:r>
              <a:r>
                <a:rPr lang="ja-JP" altLang="en-US" sz="1800" b="0" i="0" u="none" strike="noStrike" baseline="0">
                  <a:solidFill>
                    <a:srgbClr val="000000"/>
                  </a:solidFill>
                  <a:latin typeface="Cambria Math" panose="02040503050406030204" pitchFamily="18" charset="0"/>
                  <a:ea typeface="ＭＳ Ｐゴシック"/>
                </a:rPr>
                <a:t>＋𝛽</a:t>
              </a:r>
              <a:r>
                <a:rPr lang="ja-JP" altLang="en-US" sz="1800" b="0" i="0" u="none" strike="noStrike" baseline="-25000">
                  <a:solidFill>
                    <a:srgbClr val="000000"/>
                  </a:solidFill>
                  <a:latin typeface="Cambria Math" panose="02040503050406030204" pitchFamily="18" charset="0"/>
                  <a:ea typeface="ＭＳ Ｐゴシック"/>
                </a:rPr>
                <a:t>2</a:t>
              </a:r>
              <a:r>
                <a:rPr lang="ja-JP" altLang="en-US" sz="1800" b="0" i="0" u="none" strike="noStrike" baseline="0">
                  <a:solidFill>
                    <a:srgbClr val="000000"/>
                  </a:solidFill>
                  <a:latin typeface="Cambria Math" panose="02040503050406030204" pitchFamily="18" charset="0"/>
                  <a:ea typeface="ＭＳ Ｐゴシック"/>
                </a:rPr>
                <a:t>𝑋</a:t>
              </a:r>
              <a:r>
                <a:rPr lang="ja-JP" altLang="en-US" sz="1800" b="0" i="0" u="none" strike="noStrike" baseline="-25000">
                  <a:solidFill>
                    <a:srgbClr val="000000"/>
                  </a:solidFill>
                  <a:latin typeface="Cambria Math" panose="02040503050406030204" pitchFamily="18" charset="0"/>
                  <a:ea typeface="ＭＳ Ｐゴシック"/>
                </a:rPr>
                <a:t>2</a:t>
              </a:r>
              <a:r>
                <a:rPr lang="ja-JP" altLang="en-US" sz="1800" b="0" i="0" u="none" strike="noStrike" baseline="0">
                  <a:solidFill>
                    <a:srgbClr val="000000"/>
                  </a:solidFill>
                  <a:latin typeface="Cambria Math" panose="02040503050406030204" pitchFamily="18" charset="0"/>
                  <a:ea typeface="ＭＳ Ｐゴシック"/>
                </a:rPr>
                <a:t>+・・・𝛽</a:t>
              </a:r>
              <a:r>
                <a:rPr lang="ja-JP" altLang="en-US" sz="1800" b="0" i="0" u="none" strike="noStrike" baseline="-25000">
                  <a:solidFill>
                    <a:srgbClr val="000000"/>
                  </a:solidFill>
                  <a:latin typeface="Cambria Math" panose="02040503050406030204" pitchFamily="18" charset="0"/>
                  <a:ea typeface="ＭＳ Ｐゴシック"/>
                </a:rPr>
                <a:t>𝑝</a:t>
              </a:r>
              <a:r>
                <a:rPr lang="ja-JP" altLang="en-US" sz="1800" b="0" i="0" u="none" strike="noStrike" baseline="0">
                  <a:solidFill>
                    <a:srgbClr val="000000"/>
                  </a:solidFill>
                  <a:latin typeface="Cambria Math" panose="02040503050406030204" pitchFamily="18" charset="0"/>
                  <a:ea typeface="ＭＳ Ｐゴシック"/>
                </a:rPr>
                <a:t>𝑋</a:t>
              </a:r>
              <a:r>
                <a:rPr lang="ja-JP" altLang="en-US" sz="1800" b="0" i="0" u="none" strike="noStrike" baseline="-25000">
                  <a:solidFill>
                    <a:srgbClr val="000000"/>
                  </a:solidFill>
                  <a:latin typeface="Cambria Math" panose="02040503050406030204" pitchFamily="18" charset="0"/>
                  <a:ea typeface="ＭＳ Ｐゴシック"/>
                </a:rPr>
                <a:t>𝑝</a:t>
              </a:r>
              <a:endParaRPr lang="ja-JP" altLang="en-US" sz="1100" b="0" i="0" u="none" strike="noStrike" baseline="-2500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主な出力内容は、上記の式の偏回帰係数（β）とその統計的有意性、決定係数などのモデルの精度、分散分析によるモデルの統計的有意性についてです。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偏回帰係数、標準偏回帰係数、偏回帰係数の検定と信頼区間</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標準偏回帰係数は、すべての変数を標準化した（平均を0、標準偏差を1とした）場合の偏回帰係数です。説明変数によって単位や標準偏差が異なるとき、標準偏回帰係数を見ると個々の説明変数の影響力の違いを評価でき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偏回帰係数ごとに出力されているP値は、「偏回帰係数は0である」という帰無仮説を両側検定した結果です。検定統計量としてF値とt値を出力していますが、F=t^2であり、2つの両側確率（P値）は一致します。偏回帰係数の95%信頼区間も出力します。偏回帰係数が有意でないとき、信頼区間に0を含み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多重共線性のチェック（トレランスとVIF）</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トレランスとVIFは多重共線性をチェックするために使用します。VIF=1/トレランスです。多重共線性とは、ある説明変数の値が他の説明変数の値から予測できてしまうことです。多重共線性があると重回帰分析の結果が不安定になります。VIFが10以上が多重共線性を起こしている目安となります。ある説明変数が他の説明変数から100%予測できる（完全多重共線性がある）ときは、［線形結合を起こしている変数を除く］オプションを利用して、自動的に説明変数から除く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精度と分散分析</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決定係数は重回帰係数の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乗に一致します。決定係数は、目的変数の変動（偏差平方和）のうち重回帰式により説明できる変動の割合です。重回帰係数は目的変数の実測値と、重回帰式により予測した値との相関係数になります。分散分析では、目的変数の偏差平方和を、重回帰式による回帰変動と、それ以外の誤差変動に分け、両者の平均的な変動の比を検定統計量（F値）として有意確率（P値）を求めています。分散分析は「決定係数が0である」という帰無仮説を検定した結果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変数選択オプション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［増減法］、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減増法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増加法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減少法</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の4つの変数選択オプションがあります。初期設定では変数選択は行わず全変数から分析します。［変数選択の過程を出力する］ことも可能です。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予測値の出力オプション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重回帰式を用いて、各ケｰスの予測値を出力するオプションもあります。さらにオプション選択により予測値の信頼区間を求めることができます。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回帰診断の統計量オプション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残差（実測値－予測値）、標準化残差、スチュｰデント化残差、Cookの距離、てこ比を出力できます。個々のケｰスの残差の大きさや、個々のケｰスが与える回帰式への影響を評価します。Cookの距離は0.5を超えると回帰式に与える影響が大きい、1を超えると特に大きいと評価できます。てこ比は説明変数の平均から各ケｰスがどの程度外れているかを示し、てこ比の平均は（説明変数の数＋1）／nになります。1つの判断基準として、てこ比がてこ比の平均の2倍以上を外れ値と見なします。外れ値のケｰスも回帰式に与える影響が大きくなります。このようなケｰスを含めるか含めないかについては、個別に検討が必要と言え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不均一分散の検定オプション</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重回帰式では説明変数の値のバラつきに対し残差のバラつきは独立しており、分散は均一であるという前提があります。特定の説明変数について値が大きくなると、残差も大きくなる、あるいは、小さくなるなどの関連が見られる場合、分散が均一ではなくなります。不均一分散を検出するのがBreusch-PaganやWhiteの検定です。不均一分散が検出された場合、重回帰式の信頼性が低く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野球選手の体力測定を行ったデｰタがあります。このデｰタを用い、「遠投」、「懸垂」、「握力」の3つの能力から「球速」を予測するための重回帰式を求めます。増減法（ステップワイズ法）による変数選択と、分析により得られた重回帰式を利用して予測値も求めてみます。個々のケｰスの影響の回帰診断、不均一分散の検定も併せて行います。</a:t>
              </a:r>
              <a:endParaRPr lang="ja-JP" altLang="en-US"/>
            </a:p>
          </xdr:txBody>
        </xdr:sp>
      </mc:Fallback>
    </mc:AlternateContent>
    <xdr:clientData/>
  </xdr:twoCellAnchor>
  <xdr:twoCellAnchor>
    <xdr:from>
      <xdr:col>7</xdr:col>
      <xdr:colOff>0</xdr:colOff>
      <xdr:row>48</xdr:row>
      <xdr:rowOff>1</xdr:rowOff>
    </xdr:from>
    <xdr:to>
      <xdr:col>16</xdr:col>
      <xdr:colOff>0</xdr:colOff>
      <xdr:row>67</xdr:row>
      <xdr:rowOff>161925</xdr:rowOff>
    </xdr:to>
    <xdr:sp macro="" textlink="">
      <xdr:nvSpPr>
        <xdr:cNvPr id="5053905" name="Text Box 3">
          <a:extLst>
            <a:ext uri="{FF2B5EF4-FFF2-40B4-BE49-F238E27FC236}">
              <a16:creationId xmlns:a16="http://schemas.microsoft.com/office/drawing/2014/main" id="{00000000-0008-0000-0100-0000D11D4D00}"/>
            </a:ext>
          </a:extLst>
        </xdr:cNvPr>
        <xdr:cNvSpPr txBox="1">
          <a:spLocks noChangeArrowheads="1"/>
        </xdr:cNvSpPr>
      </xdr:nvSpPr>
      <xdr:spPr bwMode="auto">
        <a:xfrm>
          <a:off x="3981450" y="10696576"/>
          <a:ext cx="6172200" cy="3419474"/>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操作手順Ⅰ（目的変数と説明変数の設定まで）</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ワｰクシｰト上で、説明変数の列が飛び飛びになっている場合はAの方法が、すべての説明変数の列が連続している場合はBの方法がスムｰズに操作できます。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sng" strike="noStrike" baseline="0">
              <a:solidFill>
                <a:sysClr val="windowText" lastClr="000000"/>
              </a:solidFill>
              <a:latin typeface="ＭＳ Ｐゴシック"/>
              <a:ea typeface="ＭＳ Ｐゴシック"/>
            </a:rPr>
            <a:t>A.ダイアログ上で目的変数と説明変数を設定する方法 </a:t>
          </a:r>
          <a:r>
            <a:rPr lang="ja-JP" altLang="en-US" sz="1100" b="1" i="0" u="none" strike="noStrike" baseline="0">
              <a:solidFill>
                <a:srgbClr val="000000"/>
              </a:solidFill>
              <a:latin typeface="ＭＳ Ｐゴシック"/>
              <a:ea typeface="ＭＳ Ｐゴシック"/>
            </a:rPr>
            <a:t>⇒ 操作手順Ⅰ－Aへ</a:t>
          </a:r>
        </a:p>
        <a:p>
          <a:pPr algn="l" rtl="0">
            <a:lnSpc>
              <a:spcPct val="100000"/>
            </a:lnSpc>
            <a:defRPr sz="1000"/>
          </a:pPr>
          <a:endParaRPr lang="ja-JP" altLang="en-US" sz="1100" b="0" i="0" u="sng" strike="noStrike" baseline="0">
            <a:solidFill>
              <a:srgbClr val="000000"/>
            </a:solidFill>
            <a:latin typeface="ＭＳ Ｐゴシック"/>
            <a:ea typeface="ＭＳ Ｐゴシック"/>
          </a:endParaRPr>
        </a:p>
        <a:p>
          <a:pPr algn="l" rtl="0">
            <a:lnSpc>
              <a:spcPct val="100000"/>
            </a:lnSpc>
            <a:defRPr sz="1000"/>
          </a:pPr>
          <a:r>
            <a:rPr lang="ja-JP" altLang="en-US" sz="1100" b="1" i="0" u="sng" strike="noStrike" baseline="0">
              <a:solidFill>
                <a:sysClr val="windowText" lastClr="000000"/>
              </a:solidFill>
              <a:latin typeface="ＭＳ Ｐゴシック"/>
              <a:ea typeface="ＭＳ Ｐゴシック"/>
            </a:rPr>
            <a:t>B.ダイアログを開く前に目的変数と説明変数を設定する方法 </a:t>
          </a:r>
          <a:r>
            <a:rPr lang="ja-JP" altLang="en-US" sz="1100" b="1" i="0" u="none" strike="noStrike" baseline="0">
              <a:solidFill>
                <a:srgbClr val="000000"/>
              </a:solidFill>
              <a:latin typeface="ＭＳ Ｐゴシック"/>
              <a:ea typeface="ＭＳ Ｐゴシック"/>
            </a:rPr>
            <a:t>⇒ 操作手順Ⅰ－Bへ</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endParaRPr lang="en-US" altLang="ja-JP" sz="1100" b="1" i="1" u="none" strike="noStrike" baseline="0">
            <a:solidFill>
              <a:srgbClr val="000000"/>
            </a:solidFill>
            <a:latin typeface="ＭＳ Ｐゴシック"/>
            <a:ea typeface="ＭＳ Ｐゴシック"/>
          </a:endParaRPr>
        </a:p>
        <a:p>
          <a:pPr algn="l" rtl="0">
            <a:lnSpc>
              <a:spcPct val="100000"/>
            </a:lnSpc>
            <a:defRPr sz="1000"/>
          </a:pPr>
          <a:endParaRPr lang="en-US" altLang="ja-JP" sz="1100" b="1" i="1" u="none" strike="noStrike" baseline="0">
            <a:solidFill>
              <a:srgbClr val="000000"/>
            </a:solidFill>
            <a:latin typeface="ＭＳ Ｐゴシック"/>
            <a:ea typeface="ＭＳ Ｐゴシック"/>
          </a:endParaRPr>
        </a:p>
        <a:p>
          <a:pPr rtl="0"/>
          <a:r>
            <a:rPr lang="ja-JP" altLang="ja-JP" sz="1100" b="0" i="0" baseline="0">
              <a:effectLst/>
              <a:latin typeface="+mn-lt"/>
              <a:ea typeface="+mn-ea"/>
              <a:cs typeface="+mn-cs"/>
            </a:rPr>
            <a:t>ワｰクシｰト上で、分析に利用しない変数が説明変数のリストに混ざっているときや、目的変数が説明変数の間にあるときは</a:t>
          </a:r>
          <a:r>
            <a:rPr lang="en-US" altLang="ja-JP" sz="1100" b="0" i="0" baseline="0">
              <a:effectLst/>
              <a:latin typeface="+mn-lt"/>
              <a:ea typeface="+mn-ea"/>
              <a:cs typeface="+mn-cs"/>
            </a:rPr>
            <a:t>A</a:t>
          </a:r>
          <a:r>
            <a:rPr lang="ja-JP" altLang="ja-JP" sz="1100" b="0" i="0" baseline="0">
              <a:effectLst/>
              <a:latin typeface="+mn-lt"/>
              <a:ea typeface="+mn-ea"/>
              <a:cs typeface="+mn-cs"/>
            </a:rPr>
            <a:t>の方法で設定します。</a:t>
          </a:r>
          <a:endParaRPr lang="ja-JP" altLang="ja-JP">
            <a:effectLst/>
          </a:endParaRPr>
        </a:p>
        <a:p>
          <a:pPr rtl="0"/>
          <a:r>
            <a:rPr lang="ja-JP" altLang="ja-JP" sz="1100" b="0" i="0" baseline="0">
              <a:effectLst/>
              <a:latin typeface="+mn-lt"/>
              <a:ea typeface="+mn-ea"/>
              <a:cs typeface="+mn-cs"/>
            </a:rPr>
            <a:t>ワｰクシｰト上で説明変数のデｰタ列がすべて隣りあって入力されている場合は</a:t>
          </a:r>
          <a:r>
            <a:rPr lang="en-US" altLang="ja-JP" sz="1100" b="0" i="0" baseline="0">
              <a:effectLst/>
              <a:latin typeface="+mn-lt"/>
              <a:ea typeface="+mn-ea"/>
              <a:cs typeface="+mn-cs"/>
            </a:rPr>
            <a:t>B</a:t>
          </a:r>
          <a:r>
            <a:rPr lang="ja-JP" altLang="ja-JP" sz="1100" b="0" i="0" baseline="0">
              <a:effectLst/>
              <a:latin typeface="+mn-lt"/>
              <a:ea typeface="+mn-ea"/>
              <a:cs typeface="+mn-cs"/>
            </a:rPr>
            <a:t>の方法の方が操作手順を少なくできます。</a:t>
          </a:r>
          <a:endParaRPr lang="ja-JP" altLang="ja-JP">
            <a:effectLst/>
          </a:endParaRPr>
        </a:p>
        <a:p>
          <a:pPr rtl="0"/>
          <a:r>
            <a:rPr lang="ja-JP" altLang="ja-JP" sz="1100" b="0" i="0" baseline="0">
              <a:effectLst/>
              <a:latin typeface="+mn-lt"/>
              <a:ea typeface="+mn-ea"/>
              <a:cs typeface="+mn-cs"/>
            </a:rPr>
            <a:t>どちらの方法でも、一度、目的変数や説明変数に設定した変数を変数リストに戻すことができます。</a:t>
          </a:r>
          <a:endParaRPr lang="ja-JP" altLang="ja-JP">
            <a:effectLst/>
          </a:endParaRPr>
        </a:p>
        <a:p>
          <a:pPr algn="l" rtl="0">
            <a:lnSpc>
              <a:spcPct val="100000"/>
            </a:lnSpc>
            <a:defRPr sz="1000"/>
          </a:pPr>
          <a:endParaRPr lang="ja-JP" altLang="en-US"/>
        </a:p>
      </xdr:txBody>
    </xdr:sp>
    <xdr:clientData/>
  </xdr:twoCellAnchor>
  <xdr:twoCellAnchor>
    <xdr:from>
      <xdr:col>8</xdr:col>
      <xdr:colOff>9525</xdr:colOff>
      <xdr:row>150</xdr:row>
      <xdr:rowOff>171449</xdr:rowOff>
    </xdr:from>
    <xdr:to>
      <xdr:col>14</xdr:col>
      <xdr:colOff>9525</xdr:colOff>
      <xdr:row>173</xdr:row>
      <xdr:rowOff>0</xdr:rowOff>
    </xdr:to>
    <xdr:sp macro="" textlink="">
      <xdr:nvSpPr>
        <xdr:cNvPr id="2058" name="Text Box 3">
          <a:extLst>
            <a:ext uri="{FF2B5EF4-FFF2-40B4-BE49-F238E27FC236}">
              <a16:creationId xmlns:a16="http://schemas.microsoft.com/office/drawing/2014/main" id="{00000000-0008-0000-0100-00000A080000}"/>
            </a:ext>
          </a:extLst>
        </xdr:cNvPr>
        <xdr:cNvSpPr txBox="1">
          <a:spLocks noChangeArrowheads="1"/>
        </xdr:cNvSpPr>
      </xdr:nvSpPr>
      <xdr:spPr bwMode="auto">
        <a:xfrm>
          <a:off x="4676775" y="28022549"/>
          <a:ext cx="4114800" cy="377190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r>
            <a:rPr lang="en-US" altLang="ja-JP" sz="1100" b="1" i="0" u="none" strike="noStrike" baseline="0">
              <a:solidFill>
                <a:srgbClr val="000000"/>
              </a:solidFill>
              <a:latin typeface="ＭＳ Ｐゴシック"/>
              <a:ea typeface="ＭＳ Ｐゴシック"/>
            </a:rPr>
            <a:t>Ⅱ</a:t>
          </a:r>
          <a:r>
            <a:rPr lang="ja-JP" altLang="en-US" sz="1100" b="1" i="0" u="none" strike="noStrike" baseline="0">
              <a:solidFill>
                <a:srgbClr val="000000"/>
              </a:solidFill>
              <a:latin typeface="ＭＳ Ｐゴシック"/>
              <a:ea typeface="ＭＳ Ｐゴシック"/>
            </a:rPr>
            <a:t>（変数選択）</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⑦［変数選択］タブをクリックする。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⑧変数選択の方法から［増減法］を選択する。</a:t>
          </a:r>
          <a:endParaRPr lang="en-US" altLang="ja-JP" sz="1100" b="1" i="0" u="none" strike="noStrike" baseline="0">
            <a:solidFill>
              <a:srgbClr val="000000"/>
            </a:solidFill>
            <a:latin typeface="ＭＳ Ｐゴシック"/>
            <a:ea typeface="ＭＳ Ｐゴシック"/>
          </a:endParaRPr>
        </a:p>
        <a:p>
          <a:pPr rtl="0">
            <a:lnSpc>
              <a:spcPct val="100000"/>
            </a:lnSpc>
          </a:pPr>
          <a:endParaRPr lang="ja-JP" altLang="ja-JP" sz="1100">
            <a:effectLst/>
            <a:latin typeface="ＭＳ Ｐゴシック"/>
          </a:endParaRPr>
        </a:p>
        <a:p>
          <a:pPr rtl="0">
            <a:lnSpc>
              <a:spcPct val="100000"/>
            </a:lnSpc>
          </a:pPr>
          <a:r>
            <a:rPr lang="ja-JP" altLang="ja-JP" sz="1100" b="0" i="0" baseline="0">
              <a:effectLst/>
              <a:latin typeface="ＭＳ Ｐゴシック"/>
              <a:ea typeface="+mn-ea"/>
              <a:cs typeface="+mn-cs"/>
            </a:rPr>
            <a:t>変数選択を行わず全変数を利用して重回帰式を求めるときは［全変数］を選択します。変数を［投入］、［除去］する基準には［</a:t>
          </a:r>
          <a:r>
            <a:rPr lang="en-US" altLang="ja-JP" sz="1100" b="0" i="0" baseline="0">
              <a:effectLst/>
              <a:latin typeface="ＭＳ Ｐゴシック"/>
              <a:ea typeface="+mn-ea"/>
              <a:cs typeface="+mn-cs"/>
            </a:rPr>
            <a:t>P</a:t>
          </a:r>
          <a:r>
            <a:rPr lang="ja-JP" altLang="ja-JP" sz="1100" b="0" i="0" baseline="0">
              <a:effectLst/>
              <a:latin typeface="ＭＳ Ｐゴシック"/>
              <a:ea typeface="+mn-ea"/>
              <a:cs typeface="+mn-cs"/>
            </a:rPr>
            <a:t>値］と［</a:t>
          </a:r>
          <a:r>
            <a:rPr lang="en-US" altLang="ja-JP" sz="1100" b="0" i="0" baseline="0">
              <a:effectLst/>
              <a:latin typeface="ＭＳ Ｐゴシック"/>
              <a:ea typeface="+mn-ea"/>
              <a:cs typeface="+mn-cs"/>
            </a:rPr>
            <a:t>F</a:t>
          </a:r>
          <a:r>
            <a:rPr lang="ja-JP" altLang="ja-JP" sz="1100" b="0" i="0" baseline="0">
              <a:effectLst/>
              <a:latin typeface="ＭＳ Ｐゴシック"/>
              <a:ea typeface="+mn-ea"/>
              <a:cs typeface="+mn-cs"/>
            </a:rPr>
            <a:t>値］の</a:t>
          </a:r>
          <a:r>
            <a:rPr lang="en-US" altLang="ja-JP" sz="1100" b="0" i="0" baseline="0">
              <a:effectLst/>
              <a:latin typeface="ＭＳ Ｐゴシック"/>
              <a:ea typeface="+mn-ea"/>
              <a:cs typeface="+mn-cs"/>
            </a:rPr>
            <a:t>2</a:t>
          </a:r>
          <a:r>
            <a:rPr lang="ja-JP" altLang="ja-JP" sz="1100" b="0" i="0" baseline="0">
              <a:effectLst/>
              <a:latin typeface="ＭＳ Ｐゴシック"/>
              <a:ea typeface="+mn-ea"/>
              <a:cs typeface="+mn-cs"/>
            </a:rPr>
            <a:t>通りから選択できます。</a:t>
          </a:r>
          <a:endParaRPr lang="ja-JP" altLang="ja-JP" sz="1100">
            <a:effectLst/>
            <a:latin typeface="ＭＳ Ｐゴシック"/>
          </a:endParaRPr>
        </a:p>
        <a:p>
          <a:pPr algn="l" rtl="0">
            <a:lnSpc>
              <a:spcPct val="100000"/>
            </a:lnSpc>
            <a:defRPr sz="1000"/>
          </a:pP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⑨［変数選択の過程を出力する］をチェックする</a:t>
          </a: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変数選択の過程をステップごとに見ていきたいときは、このオプションを利用します。⑧、⑨の設定を行うと、ダイアログ</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のようになります。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r>
            <a:rPr lang="en-US" altLang="ja-JP" sz="1100" b="1" i="0" u="none" strike="noStrike" baseline="0">
              <a:solidFill>
                <a:srgbClr val="000000"/>
              </a:solidFill>
              <a:latin typeface="ＭＳ Ｐゴシック"/>
              <a:ea typeface="ＭＳ Ｐゴシック"/>
            </a:rPr>
            <a:t>Ⅲ</a:t>
          </a:r>
          <a:r>
            <a:rPr lang="ja-JP" altLang="en-US" sz="1100" b="1" i="0" u="none" strike="noStrike" baseline="0">
              <a:solidFill>
                <a:srgbClr val="000000"/>
              </a:solidFill>
              <a:latin typeface="ＭＳ Ｐゴシック"/>
              <a:ea typeface="ＭＳ Ｐゴシック"/>
            </a:rPr>
            <a:t>へ</a:t>
          </a:r>
        </a:p>
      </xdr:txBody>
    </xdr:sp>
    <xdr:clientData/>
  </xdr:twoCellAnchor>
  <xdr:twoCellAnchor>
    <xdr:from>
      <xdr:col>1</xdr:col>
      <xdr:colOff>0</xdr:colOff>
      <xdr:row>70</xdr:row>
      <xdr:rowOff>1</xdr:rowOff>
    </xdr:from>
    <xdr:to>
      <xdr:col>9</xdr:col>
      <xdr:colOff>0</xdr:colOff>
      <xdr:row>97</xdr:row>
      <xdr:rowOff>1</xdr:rowOff>
    </xdr:to>
    <xdr:sp macro="" textlink="">
      <xdr:nvSpPr>
        <xdr:cNvPr id="16" name="Text Box 3">
          <a:extLst>
            <a:ext uri="{FF2B5EF4-FFF2-40B4-BE49-F238E27FC236}">
              <a16:creationId xmlns:a16="http://schemas.microsoft.com/office/drawing/2014/main" id="{00000000-0008-0000-0100-000010000000}"/>
            </a:ext>
          </a:extLst>
        </xdr:cNvPr>
        <xdr:cNvSpPr txBox="1">
          <a:spLocks noChangeArrowheads="1"/>
        </xdr:cNvSpPr>
      </xdr:nvSpPr>
      <xdr:spPr bwMode="auto">
        <a:xfrm>
          <a:off x="200025" y="13106401"/>
          <a:ext cx="5153025" cy="39433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Ⅰ</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ダイアログ上で目的変数と説明変数を設定する方法）</a:t>
          </a:r>
          <a:endParaRPr kumimoji="0"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1"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①</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C49</a:t>
          </a:r>
          <a:r>
            <a:rPr kumimoji="0" lang="ja-JP" altLang="en-US" sz="1100" b="1" i="0" u="sng" strike="noStrike" kern="0" cap="none" spc="0" normalizeH="0" baseline="0" noProof="0">
              <a:ln>
                <a:noFill/>
              </a:ln>
              <a:solidFill>
                <a:srgbClr val="000000"/>
              </a:solidFill>
              <a:effectLst/>
              <a:uLnTx/>
              <a:uFillTx/>
              <a:latin typeface="ＭＳ Ｐゴシック"/>
              <a:ea typeface="ＭＳ Ｐゴシック"/>
            </a:rPr>
            <a:t>から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F49</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までのセルを選択（ドラッグ）する。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②エクセル統計メニュｰから、［多変量解析］－［重回帰分析］を選択する。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ダイアログ</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が表示されます。［デｰタ入力範囲］には「</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C49:F69</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」が設定されています。［デｰタ入力範囲］を変更したい場合は、［変更］ボタンをクリックします。</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③［変数リスト］の「球速」をクリックする。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④［目的変数］の左横にある［＞］ボタンをクリックする（ダイアログ</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‐2</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⑤［変数リスト］の「遠投」から［握力］までドラッグして選択する。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⑥［説明変数］の左横にある［＞］ボタンをクリックする</a:t>
          </a:r>
          <a:r>
            <a:rPr lang="ja-JP" altLang="ja-JP" sz="1100" b="1" i="0" baseline="0">
              <a:effectLst/>
              <a:latin typeface="ＭＳ Ｐゴシック"/>
              <a:ea typeface="+mn-ea"/>
              <a:cs typeface="+mn-cs"/>
            </a:rPr>
            <a:t>（ダイアログ</a:t>
          </a:r>
          <a:r>
            <a:rPr lang="en-US" altLang="ja-JP" sz="1100" b="1" i="0" baseline="0">
              <a:effectLst/>
              <a:latin typeface="ＭＳ Ｐゴシック"/>
              <a:ea typeface="+mn-ea"/>
              <a:cs typeface="+mn-cs"/>
            </a:rPr>
            <a:t>‐3</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a:t>
          </a:r>
          <a:endParaRPr lang="en-US" altLang="ja-JP" sz="1100" b="1" i="0" baseline="0">
            <a:effectLst/>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説明変数を</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つずつ設定することも可能です。その場合は、</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変数ずつ⑤、⑥の操作を繰り返します。</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Ⅱ</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へ</a:t>
          </a:r>
        </a:p>
      </xdr:txBody>
    </xdr:sp>
    <xdr:clientData/>
  </xdr:twoCellAnchor>
  <xdr:twoCellAnchor>
    <xdr:from>
      <xdr:col>10</xdr:col>
      <xdr:colOff>0</xdr:colOff>
      <xdr:row>70</xdr:row>
      <xdr:rowOff>0</xdr:rowOff>
    </xdr:from>
    <xdr:to>
      <xdr:col>16</xdr:col>
      <xdr:colOff>0</xdr:colOff>
      <xdr:row>88</xdr:row>
      <xdr:rowOff>9525</xdr:rowOff>
    </xdr:to>
    <xdr:sp macro="" textlink="">
      <xdr:nvSpPr>
        <xdr:cNvPr id="17" name="Text Box 3">
          <a:extLst>
            <a:ext uri="{FF2B5EF4-FFF2-40B4-BE49-F238E27FC236}">
              <a16:creationId xmlns:a16="http://schemas.microsoft.com/office/drawing/2014/main" id="{00000000-0008-0000-0100-000011000000}"/>
            </a:ext>
          </a:extLst>
        </xdr:cNvPr>
        <xdr:cNvSpPr txBox="1">
          <a:spLocks noChangeArrowheads="1"/>
        </xdr:cNvSpPr>
      </xdr:nvSpPr>
      <xdr:spPr bwMode="auto">
        <a:xfrm>
          <a:off x="6038850" y="14478000"/>
          <a:ext cx="4114800" cy="30956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Ⅰ</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B</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（ダ</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イアログを開く前に目的変数と説明変数を設定する方法）</a:t>
          </a:r>
          <a:endParaRPr kumimoji="0"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①</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C49</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をクリックする。続けて、</a:t>
          </a:r>
          <a:r>
            <a:rPr lang="en-US" altLang="ja-JP" sz="1000" b="1" i="0" baseline="0">
              <a:effectLst/>
              <a:latin typeface="+mn-lt"/>
              <a:ea typeface="+mn-ea"/>
              <a:cs typeface="+mn-cs"/>
            </a:rPr>
            <a:t>Ctrl</a:t>
          </a:r>
          <a:r>
            <a:rPr lang="ja-JP" altLang="ja-JP" sz="1000" b="1" i="0" baseline="0">
              <a:effectLst/>
              <a:latin typeface="+mn-lt"/>
              <a:ea typeface="+mn-ea"/>
              <a:cs typeface="+mn-cs"/>
            </a:rPr>
            <a:t>キｰを押しながら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D49</a:t>
          </a:r>
          <a:r>
            <a:rPr kumimoji="0" lang="ja-JP" altLang="en-US" sz="1100" b="1" i="0" u="sng" strike="noStrike" kern="0" cap="none" spc="0" normalizeH="0" baseline="0" noProof="0">
              <a:ln>
                <a:noFill/>
              </a:ln>
              <a:solidFill>
                <a:srgbClr val="000000"/>
              </a:solidFill>
              <a:effectLst/>
              <a:uLnTx/>
              <a:uFillTx/>
              <a:latin typeface="ＭＳ Ｐゴシック"/>
              <a:ea typeface="ＭＳ Ｐゴシック"/>
            </a:rPr>
            <a:t>から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F49</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までのセルを選択（ドラッグ）する。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②エクセル統計メニュｰから、「多変量解析」－「重回帰分析」を選択する。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endParaRPr lang="en-US" altLang="ja-JP" sz="1100" b="0" i="0" baseline="0">
            <a:effectLst/>
            <a:latin typeface="ＭＳ Ｐゴシック"/>
            <a:ea typeface="+mn-ea"/>
            <a:cs typeface="+mn-cs"/>
          </a:endParaRPr>
        </a:p>
        <a:p>
          <a:pPr rtl="0" eaLnBrk="1" fontAlgn="auto" latinLnBrk="0" hangingPunct="1">
            <a:lnSpc>
              <a:spcPct val="100000"/>
            </a:lnSpc>
          </a:pPr>
          <a:r>
            <a:rPr lang="ja-JP" altLang="en-US" sz="1100" b="0" i="0" baseline="0">
              <a:effectLst/>
              <a:latin typeface="ＭＳ Ｐゴシック"/>
              <a:ea typeface="+mn-ea"/>
              <a:cs typeface="+mn-cs"/>
            </a:rPr>
            <a:t>最初から</a:t>
          </a:r>
          <a:r>
            <a:rPr lang="ja-JP" altLang="ja-JP" sz="1100" b="0" i="0" baseline="0">
              <a:effectLst/>
              <a:latin typeface="ＭＳ Ｐゴシック"/>
              <a:ea typeface="+mn-ea"/>
              <a:cs typeface="+mn-cs"/>
            </a:rPr>
            <a:t>ダイアログ</a:t>
          </a:r>
          <a:r>
            <a:rPr lang="en-US" altLang="ja-JP" sz="1100" b="0" i="0" baseline="0">
              <a:effectLst/>
              <a:latin typeface="ＭＳ Ｐゴシック"/>
              <a:ea typeface="+mn-ea"/>
              <a:cs typeface="+mn-cs"/>
            </a:rPr>
            <a:t>-4</a:t>
          </a:r>
          <a:r>
            <a:rPr lang="ja-JP" altLang="en-US" sz="1100" b="0" i="0" baseline="0">
              <a:effectLst/>
              <a:latin typeface="ＭＳ Ｐゴシック"/>
              <a:ea typeface="+mn-ea"/>
              <a:cs typeface="+mn-cs"/>
            </a:rPr>
            <a:t>のように設定されてダイアログが</a:t>
          </a:r>
          <a:r>
            <a:rPr lang="ja-JP" altLang="ja-JP" sz="1100" b="0" i="0" baseline="0">
              <a:effectLst/>
              <a:latin typeface="ＭＳ Ｐゴシック"/>
              <a:ea typeface="+mn-ea"/>
              <a:cs typeface="+mn-cs"/>
            </a:rPr>
            <a:t>表示されます。［デ</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タ入力範囲］には「</a:t>
          </a:r>
          <a:r>
            <a:rPr lang="en-US" altLang="ja-JP" sz="1100" b="0" i="0" baseline="0">
              <a:effectLst/>
              <a:latin typeface="ＭＳ Ｐゴシック"/>
              <a:ea typeface="+mn-ea"/>
              <a:cs typeface="+mn-cs"/>
            </a:rPr>
            <a:t>C49:C69,D49:F69</a:t>
          </a:r>
          <a:r>
            <a:rPr lang="ja-JP" altLang="ja-JP" sz="1100" b="0" i="0" baseline="0">
              <a:effectLst/>
              <a:latin typeface="ＭＳ Ｐゴシック"/>
              <a:ea typeface="+mn-ea"/>
              <a:cs typeface="+mn-cs"/>
            </a:rPr>
            <a:t>」が設定されてい</a:t>
          </a:r>
          <a:r>
            <a:rPr lang="ja-JP" altLang="en-US" sz="1100" b="0" i="0" baseline="0">
              <a:effectLst/>
              <a:latin typeface="ＭＳ Ｐゴシック"/>
              <a:ea typeface="+mn-ea"/>
              <a:cs typeface="+mn-cs"/>
            </a:rPr>
            <a:t>るところが</a:t>
          </a:r>
          <a:r>
            <a:rPr lang="en-US" altLang="ja-JP" sz="1100" b="0" i="0" baseline="0">
              <a:effectLst/>
              <a:latin typeface="ＭＳ Ｐゴシック"/>
              <a:ea typeface="+mn-ea"/>
              <a:cs typeface="+mn-cs"/>
            </a:rPr>
            <a:t>A</a:t>
          </a:r>
          <a:r>
            <a:rPr lang="ja-JP" altLang="en-US" sz="1100" b="0" i="0" baseline="0">
              <a:effectLst/>
              <a:latin typeface="ＭＳ Ｐゴシック"/>
              <a:ea typeface="+mn-ea"/>
              <a:cs typeface="+mn-cs"/>
            </a:rPr>
            <a:t>との違いです。</a:t>
          </a:r>
          <a:endParaRPr lang="en-US" altLang="ja-JP" sz="1100" b="0" i="0" baseline="0">
            <a:effectLst/>
            <a:latin typeface="ＭＳ Ｐゴシック"/>
            <a:ea typeface="+mn-ea"/>
            <a:cs typeface="+mn-cs"/>
          </a:endParaRPr>
        </a:p>
        <a:p>
          <a:pPr algn="l" rtl="0" eaLnBrk="1" fontAlgn="auto" latinLnBrk="0" hangingPunct="1">
            <a:lnSpc>
              <a:spcPct val="100000"/>
            </a:lnSpc>
          </a:pPr>
          <a:endParaRPr lang="en-US" altLang="ja-JP" sz="1100" b="1" i="0" baseline="0">
            <a:effectLst/>
            <a:latin typeface="ＭＳ Ｐゴシック"/>
            <a:ea typeface="+mn-ea"/>
            <a:cs typeface="+mn-cs"/>
          </a:endParaRPr>
        </a:p>
        <a:p>
          <a:pPr algn="l" rtl="0" eaLnBrk="1" fontAlgn="auto" latinLnBrk="0" hangingPunct="1">
            <a:lnSpc>
              <a:spcPct val="100000"/>
            </a:lnSpc>
          </a:pPr>
          <a:r>
            <a:rPr lang="ja-JP" altLang="en-US" sz="1100" b="1" i="0" baseline="0">
              <a:effectLst/>
              <a:latin typeface="ＭＳ Ｐゴシック"/>
              <a:ea typeface="+mn-ea"/>
              <a:cs typeface="+mn-cs"/>
            </a:rPr>
            <a:t>操作手順</a:t>
          </a:r>
          <a:r>
            <a:rPr lang="en-US" altLang="ja-JP" sz="1100" b="1" i="0" baseline="0">
              <a:effectLst/>
              <a:latin typeface="ＭＳ Ｐゴシック"/>
              <a:ea typeface="+mn-ea"/>
              <a:cs typeface="+mn-cs"/>
            </a:rPr>
            <a:t>Ⅱ</a:t>
          </a:r>
          <a:r>
            <a:rPr lang="ja-JP" altLang="en-US" sz="1100" b="1" i="0" baseline="0">
              <a:effectLst/>
              <a:latin typeface="ＭＳ Ｐゴシック"/>
              <a:ea typeface="+mn-ea"/>
              <a:cs typeface="+mn-cs"/>
            </a:rPr>
            <a:t>へ</a:t>
          </a:r>
          <a:endParaRPr lang="ja-JP" altLang="ja-JP" sz="1100" b="1">
            <a:effectLst/>
            <a:latin typeface="ＭＳ Ｐゴシック"/>
          </a:endParaRPr>
        </a:p>
      </xdr:txBody>
    </xdr:sp>
    <xdr:clientData/>
  </xdr:twoCellAnchor>
  <xdr:twoCellAnchor editAs="oneCell">
    <xdr:from>
      <xdr:col>1</xdr:col>
      <xdr:colOff>0</xdr:colOff>
      <xdr:row>151</xdr:row>
      <xdr:rowOff>0</xdr:rowOff>
    </xdr:from>
    <xdr:to>
      <xdr:col>7</xdr:col>
      <xdr:colOff>475718</xdr:colOff>
      <xdr:row>175</xdr:row>
      <xdr:rowOff>47105</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
        <a:stretch>
          <a:fillRect/>
        </a:stretch>
      </xdr:blipFill>
      <xdr:spPr>
        <a:xfrm>
          <a:off x="200025" y="28022550"/>
          <a:ext cx="4257143" cy="4161905"/>
        </a:xfrm>
        <a:prstGeom prst="rect">
          <a:avLst/>
        </a:prstGeom>
      </xdr:spPr>
    </xdr:pic>
    <xdr:clientData/>
  </xdr:twoCellAnchor>
  <xdr:twoCellAnchor>
    <xdr:from>
      <xdr:col>8</xdr:col>
      <xdr:colOff>0</xdr:colOff>
      <xdr:row>178</xdr:row>
      <xdr:rowOff>1</xdr:rowOff>
    </xdr:from>
    <xdr:to>
      <xdr:col>14</xdr:col>
      <xdr:colOff>0</xdr:colOff>
      <xdr:row>201</xdr:row>
      <xdr:rowOff>19051</xdr:rowOff>
    </xdr:to>
    <xdr:sp macro="" textlink="">
      <xdr:nvSpPr>
        <xdr:cNvPr id="31" name="Text Box 3">
          <a:extLst>
            <a:ext uri="{FF2B5EF4-FFF2-40B4-BE49-F238E27FC236}">
              <a16:creationId xmlns:a16="http://schemas.microsoft.com/office/drawing/2014/main" id="{00000000-0008-0000-0100-00001F000000}"/>
            </a:ext>
          </a:extLst>
        </xdr:cNvPr>
        <xdr:cNvSpPr txBox="1">
          <a:spLocks noChangeArrowheads="1"/>
        </xdr:cNvSpPr>
      </xdr:nvSpPr>
      <xdr:spPr bwMode="auto">
        <a:xfrm>
          <a:off x="4667250" y="32994601"/>
          <a:ext cx="4114800" cy="396240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操作手順</a:t>
          </a:r>
          <a:r>
            <a:rPr lang="en-US" altLang="ja-JP" sz="1100" b="1" i="0" u="none" strike="noStrike" baseline="0">
              <a:solidFill>
                <a:srgbClr val="000000"/>
              </a:solidFill>
              <a:latin typeface="+mn-ea"/>
              <a:ea typeface="+mn-ea"/>
            </a:rPr>
            <a:t>Ⅲ</a:t>
          </a:r>
          <a:r>
            <a:rPr lang="ja-JP" altLang="en-US" sz="1100" b="1" i="0" u="none" strike="noStrike" baseline="0">
              <a:solidFill>
                <a:srgbClr val="000000"/>
              </a:solidFill>
              <a:latin typeface="+mn-ea"/>
              <a:ea typeface="+mn-ea"/>
            </a:rPr>
            <a:t>（予測値の出力）</a:t>
          </a:r>
        </a:p>
        <a:p>
          <a:pPr algn="l" rtl="0">
            <a:lnSpc>
              <a:spcPct val="100000"/>
            </a:lnSpc>
            <a:defRPr sz="1000"/>
          </a:pPr>
          <a:endParaRPr lang="ja-JP" altLang="en-US" sz="1100" b="1" i="0" u="none" strike="noStrike" baseline="0">
            <a:solidFill>
              <a:srgbClr val="000000"/>
            </a:solidFill>
            <a:latin typeface="+mn-ea"/>
            <a:ea typeface="+mn-ea"/>
          </a:endParaRPr>
        </a:p>
        <a:p>
          <a:pPr algn="l" rtl="0">
            <a:lnSpc>
              <a:spcPct val="100000"/>
            </a:lnSpc>
            <a:defRPr sz="1000"/>
          </a:pPr>
          <a:r>
            <a:rPr lang="ja-JP" altLang="en-US" sz="1100" b="1" i="0" u="none" strike="noStrike" baseline="0">
              <a:solidFill>
                <a:srgbClr val="000000"/>
              </a:solidFill>
              <a:latin typeface="+mn-ea"/>
              <a:ea typeface="+mn-ea"/>
            </a:rPr>
            <a:t>⑩［オプション］タブをクリックする。</a:t>
          </a:r>
          <a:endParaRPr lang="ja-JP" altLang="en-US" sz="1100" b="0" i="0" u="none" strike="noStrike" baseline="0">
            <a:solidFill>
              <a:srgbClr val="000000"/>
            </a:solidFill>
            <a:latin typeface="+mn-ea"/>
            <a:ea typeface="+mn-ea"/>
          </a:endParaRPr>
        </a:p>
        <a:p>
          <a:pPr algn="l" rtl="0">
            <a:lnSpc>
              <a:spcPct val="100000"/>
            </a:lnSpc>
            <a:defRPr sz="1000"/>
          </a:pPr>
          <a:endParaRPr lang="ja-JP" altLang="en-US" sz="1100" b="0" i="0" u="none" strike="noStrike" baseline="0">
            <a:solidFill>
              <a:srgbClr val="000000"/>
            </a:solidFill>
            <a:latin typeface="+mn-ea"/>
            <a:ea typeface="+mn-ea"/>
          </a:endParaRPr>
        </a:p>
        <a:p>
          <a:pPr algn="l" rtl="0">
            <a:lnSpc>
              <a:spcPct val="100000"/>
            </a:lnSpc>
            <a:defRPr sz="1000"/>
          </a:pPr>
          <a:r>
            <a:rPr lang="ja-JP" altLang="en-US" sz="1100" b="1" i="0" u="none" strike="noStrike" baseline="0">
              <a:solidFill>
                <a:srgbClr val="000000"/>
              </a:solidFill>
              <a:latin typeface="+mn-ea"/>
              <a:ea typeface="+mn-ea"/>
            </a:rPr>
            <a:t>⑪［予測値を出力する］をチェックする。</a:t>
          </a:r>
        </a:p>
        <a:p>
          <a:pPr algn="l" rtl="0">
            <a:lnSpc>
              <a:spcPct val="100000"/>
            </a:lnSpc>
            <a:defRPr sz="1000"/>
          </a:pPr>
          <a:endParaRPr lang="en-US" altLang="ja-JP" sz="1100" b="0" i="0" u="none" strike="noStrike" baseline="0">
            <a:solidFill>
              <a:srgbClr val="000000"/>
            </a:solidFill>
            <a:latin typeface="+mn-ea"/>
            <a:ea typeface="+mn-ea"/>
          </a:endParaRPr>
        </a:p>
        <a:p>
          <a:pPr algn="l" rtl="0">
            <a:lnSpc>
              <a:spcPct val="100000"/>
            </a:lnSpc>
            <a:defRPr sz="1000"/>
          </a:pPr>
          <a:r>
            <a:rPr lang="ja-JP" altLang="en-US" sz="1100" b="0" i="0" u="none" strike="noStrike" baseline="0">
              <a:solidFill>
                <a:srgbClr val="000000"/>
              </a:solidFill>
              <a:latin typeface="+mn-ea"/>
              <a:ea typeface="+mn-ea"/>
            </a:rPr>
            <a:t>［予測値を出力する］をチェックすると［予測値の区間推定を出力する］もチェックできるようになります。これをチェックすると、予測値の区間推定結果も合わせて出力します。</a:t>
          </a:r>
          <a:endParaRPr lang="en-US" altLang="ja-JP" sz="1100" b="0" i="0" u="none" strike="noStrike" baseline="0">
            <a:solidFill>
              <a:srgbClr val="000000"/>
            </a:solidFill>
            <a:latin typeface="+mn-ea"/>
            <a:ea typeface="+mn-ea"/>
          </a:endParaRPr>
        </a:p>
        <a:p>
          <a:pPr algn="l" rtl="0">
            <a:lnSpc>
              <a:spcPct val="100000"/>
            </a:lnSpc>
            <a:defRPr sz="1000"/>
          </a:pPr>
          <a:endParaRPr lang="ja-JP" altLang="en-US" sz="1100" b="0" i="0" u="none" strike="noStrike" baseline="0">
            <a:solidFill>
              <a:srgbClr val="000000"/>
            </a:solidFill>
            <a:latin typeface="+mn-ea"/>
            <a:ea typeface="+mn-ea"/>
          </a:endParaRPr>
        </a:p>
        <a:p>
          <a:pPr rtl="0">
            <a:lnSpc>
              <a:spcPct val="100000"/>
            </a:lnSpc>
          </a:pPr>
          <a:r>
            <a:rPr lang="ja-JP" altLang="en-US" sz="1100" b="1" i="0" baseline="0">
              <a:effectLst/>
              <a:latin typeface="+mn-ea"/>
              <a:ea typeface="+mn-ea"/>
              <a:cs typeface="+mn-cs"/>
            </a:rPr>
            <a:t>⑫</a:t>
          </a:r>
          <a:r>
            <a:rPr lang="en-US" altLang="ja-JP" sz="1100" b="1" i="0" baseline="0">
              <a:effectLst/>
              <a:latin typeface="+mn-ea"/>
              <a:ea typeface="+mn-ea"/>
              <a:cs typeface="+mn-cs"/>
            </a:rPr>
            <a:t>[</a:t>
          </a:r>
          <a:r>
            <a:rPr lang="ja-JP" altLang="ja-JP" sz="1100" b="1" i="0" baseline="0">
              <a:effectLst/>
              <a:latin typeface="+mn-ea"/>
              <a:ea typeface="+mn-ea"/>
              <a:cs typeface="+mn-cs"/>
            </a:rPr>
            <a:t>回帰診断の統計</a:t>
          </a:r>
          <a:r>
            <a:rPr lang="ja-JP" altLang="en-US" sz="1100" b="1" i="0" baseline="0">
              <a:effectLst/>
              <a:latin typeface="+mn-ea"/>
              <a:ea typeface="+mn-ea"/>
              <a:cs typeface="+mn-cs"/>
            </a:rPr>
            <a:t>量</a:t>
          </a:r>
          <a:r>
            <a:rPr lang="ja-JP" altLang="ja-JP" sz="1100" b="1" i="0" baseline="0">
              <a:effectLst/>
              <a:latin typeface="+mn-ea"/>
              <a:ea typeface="+mn-ea"/>
              <a:cs typeface="+mn-cs"/>
            </a:rPr>
            <a:t>を出力する</a:t>
          </a:r>
          <a:r>
            <a:rPr lang="en-US" altLang="ja-JP" sz="1100" b="1" i="0" baseline="0">
              <a:effectLst/>
              <a:latin typeface="+mn-ea"/>
              <a:ea typeface="+mn-ea"/>
              <a:cs typeface="+mn-cs"/>
            </a:rPr>
            <a:t>]</a:t>
          </a:r>
          <a:r>
            <a:rPr lang="ja-JP" altLang="en-US" sz="1100" b="1" i="0" baseline="0">
              <a:effectLst/>
              <a:latin typeface="+mn-ea"/>
              <a:ea typeface="+mn-ea"/>
              <a:cs typeface="+mn-cs"/>
            </a:rPr>
            <a:t>、</a:t>
          </a:r>
          <a:r>
            <a:rPr lang="en-US" altLang="ja-JP" sz="1100" b="1" i="0" baseline="0">
              <a:effectLst/>
              <a:latin typeface="+mn-ea"/>
              <a:ea typeface="+mn-ea"/>
              <a:cs typeface="+mn-cs"/>
            </a:rPr>
            <a:t>[</a:t>
          </a:r>
          <a:r>
            <a:rPr lang="ja-JP" altLang="ja-JP" sz="1100" b="1" i="0" baseline="0">
              <a:effectLst/>
              <a:latin typeface="+mn-ea"/>
              <a:ea typeface="+mn-ea"/>
              <a:cs typeface="+mn-cs"/>
            </a:rPr>
            <a:t>不均一分散の検定を出力する</a:t>
          </a:r>
          <a:r>
            <a:rPr lang="en-US" altLang="ja-JP" sz="1100" b="1" i="0" baseline="0">
              <a:effectLst/>
              <a:latin typeface="+mn-ea"/>
              <a:ea typeface="+mn-ea"/>
              <a:cs typeface="+mn-cs"/>
            </a:rPr>
            <a:t>]</a:t>
          </a:r>
          <a:r>
            <a:rPr lang="ja-JP" altLang="ja-JP" sz="1100" b="1" i="0" baseline="0">
              <a:effectLst/>
              <a:latin typeface="+mn-ea"/>
              <a:ea typeface="+mn-ea"/>
              <a:cs typeface="+mn-cs"/>
            </a:rPr>
            <a:t>をチェックする。</a:t>
          </a:r>
          <a:endParaRPr lang="en-US" altLang="ja-JP" sz="1100" b="1" i="0" baseline="0">
            <a:effectLst/>
            <a:latin typeface="+mn-ea"/>
            <a:ea typeface="+mn-ea"/>
            <a:cs typeface="+mn-cs"/>
          </a:endParaRPr>
        </a:p>
        <a:p>
          <a:pPr rtl="0">
            <a:lnSpc>
              <a:spcPct val="100000"/>
            </a:lnSpc>
          </a:pPr>
          <a:endParaRPr lang="en-US" altLang="ja-JP" sz="1100" b="1" i="0" baseline="0">
            <a:effectLst/>
            <a:latin typeface="+mn-ea"/>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ea"/>
              <a:ea typeface="+mn-ea"/>
              <a:cs typeface="+mn-cs"/>
            </a:rPr>
            <a:t>ダイアログ</a:t>
          </a:r>
          <a:r>
            <a:rPr lang="en-US" altLang="ja-JP" sz="1100" b="0" i="0" baseline="0">
              <a:effectLst/>
              <a:latin typeface="+mn-ea"/>
              <a:ea typeface="+mn-ea"/>
              <a:cs typeface="+mn-cs"/>
            </a:rPr>
            <a:t>-6</a:t>
          </a:r>
          <a:r>
            <a:rPr lang="ja-JP" altLang="ja-JP" sz="1100" b="0" i="0" baseline="0">
              <a:effectLst/>
              <a:latin typeface="+mn-ea"/>
              <a:ea typeface="+mn-ea"/>
              <a:cs typeface="+mn-cs"/>
            </a:rPr>
            <a:t>のようにします。</a:t>
          </a:r>
          <a:endParaRPr lang="ja-JP" altLang="ja-JP" b="0">
            <a:effectLst/>
            <a:latin typeface="+mn-ea"/>
            <a:ea typeface="+mn-ea"/>
          </a:endParaRPr>
        </a:p>
        <a:p>
          <a:pPr rtl="0">
            <a:lnSpc>
              <a:spcPct val="100000"/>
            </a:lnSpc>
          </a:pPr>
          <a:endParaRPr lang="en-US" altLang="ja-JP" sz="1100" b="1" i="0" baseline="0">
            <a:effectLst/>
            <a:latin typeface="+mn-ea"/>
            <a:ea typeface="+mn-ea"/>
            <a:cs typeface="+mn-cs"/>
          </a:endParaRPr>
        </a:p>
        <a:p>
          <a:pPr rtl="0">
            <a:lnSpc>
              <a:spcPct val="100000"/>
            </a:lnSpc>
          </a:pPr>
          <a:r>
            <a:rPr lang="ja-JP" altLang="en-US" sz="1100" b="1" i="0" baseline="0">
              <a:effectLst/>
              <a:latin typeface="+mn-ea"/>
              <a:ea typeface="+mn-ea"/>
              <a:cs typeface="+mn-cs"/>
            </a:rPr>
            <a:t>⑭</a:t>
          </a:r>
          <a:r>
            <a:rPr lang="ja-JP" altLang="ja-JP" sz="1100" b="1" i="0" baseline="0">
              <a:effectLst/>
              <a:latin typeface="+mn-ea"/>
              <a:ea typeface="+mn-ea"/>
              <a:cs typeface="+mn-cs"/>
            </a:rPr>
            <a:t>［</a:t>
          </a:r>
          <a:r>
            <a:rPr lang="en-US" altLang="ja-JP" sz="1100" b="1" i="0" baseline="0">
              <a:effectLst/>
              <a:latin typeface="+mn-ea"/>
              <a:ea typeface="+mn-ea"/>
              <a:cs typeface="+mn-cs"/>
            </a:rPr>
            <a:t>OK</a:t>
          </a:r>
          <a:r>
            <a:rPr lang="ja-JP" altLang="ja-JP" sz="1100" b="1" i="0" baseline="0">
              <a:effectLst/>
              <a:latin typeface="+mn-ea"/>
              <a:ea typeface="+mn-ea"/>
              <a:cs typeface="+mn-cs"/>
            </a:rPr>
            <a:t>］ボタンをクリックする。</a:t>
          </a:r>
          <a:endParaRPr lang="ja-JP" altLang="ja-JP" sz="1100">
            <a:effectLst/>
            <a:latin typeface="+mn-ea"/>
            <a:ea typeface="+mn-ea"/>
          </a:endParaRPr>
        </a:p>
        <a:p>
          <a:pPr rtl="0" eaLnBrk="1" fontAlgn="auto" latinLnBrk="0" hangingPunct="1">
            <a:lnSpc>
              <a:spcPct val="100000"/>
            </a:lnSpc>
          </a:pPr>
          <a:endParaRPr lang="en-US" altLang="ja-JP" sz="1100" b="0" i="0" baseline="0">
            <a:effectLst/>
            <a:latin typeface="+mn-ea"/>
            <a:ea typeface="+mn-ea"/>
            <a:cs typeface="+mn-cs"/>
          </a:endParaRPr>
        </a:p>
        <a:p>
          <a:pPr rtl="0" eaLnBrk="1" fontAlgn="auto" latinLnBrk="0" hangingPunct="1">
            <a:lnSpc>
              <a:spcPct val="100000"/>
            </a:lnSpc>
          </a:pPr>
          <a:r>
            <a:rPr lang="ja-JP" altLang="ja-JP" sz="1100" b="0" i="0" baseline="0">
              <a:effectLst/>
              <a:latin typeface="+mn-ea"/>
              <a:ea typeface="+mn-ea"/>
              <a:cs typeface="+mn-cs"/>
            </a:rPr>
            <a:t>新しいワ</a:t>
          </a:r>
          <a:r>
            <a:rPr lang="ja-JP" altLang="en-US" sz="1100" b="0" i="0" baseline="0">
              <a:effectLst/>
              <a:latin typeface="+mn-ea"/>
              <a:ea typeface="+mn-ea"/>
              <a:cs typeface="+mn-cs"/>
            </a:rPr>
            <a:t>ｰ</a:t>
          </a:r>
          <a:r>
            <a:rPr lang="ja-JP" altLang="ja-JP" sz="1100" b="0" i="0" baseline="0">
              <a:effectLst/>
              <a:latin typeface="+mn-ea"/>
              <a:ea typeface="+mn-ea"/>
              <a:cs typeface="+mn-cs"/>
            </a:rPr>
            <a:t>クシ</a:t>
          </a:r>
          <a:r>
            <a:rPr lang="ja-JP" altLang="en-US" sz="1100" b="0" i="0" baseline="0">
              <a:effectLst/>
              <a:latin typeface="+mn-ea"/>
              <a:ea typeface="+mn-ea"/>
              <a:cs typeface="+mn-cs"/>
            </a:rPr>
            <a:t>ｰ</a:t>
          </a:r>
          <a:r>
            <a:rPr lang="ja-JP" altLang="ja-JP" sz="1100" b="0" i="0" baseline="0">
              <a:effectLst/>
              <a:latin typeface="+mn-ea"/>
              <a:ea typeface="+mn-ea"/>
              <a:cs typeface="+mn-cs"/>
            </a:rPr>
            <a:t>トが追加され、結果</a:t>
          </a:r>
          <a:r>
            <a:rPr lang="ja-JP" altLang="en-US" sz="1100" b="0" i="0" baseline="0">
              <a:effectLst/>
              <a:latin typeface="+mn-ea"/>
              <a:ea typeface="+mn-ea"/>
              <a:cs typeface="+mn-cs"/>
            </a:rPr>
            <a:t>が</a:t>
          </a:r>
          <a:r>
            <a:rPr lang="ja-JP" altLang="ja-JP" sz="1100" b="0" i="0" baseline="0">
              <a:effectLst/>
              <a:latin typeface="+mn-ea"/>
              <a:ea typeface="+mn-ea"/>
              <a:cs typeface="+mn-cs"/>
            </a:rPr>
            <a:t>出力</a:t>
          </a:r>
          <a:r>
            <a:rPr lang="ja-JP" altLang="en-US" sz="1100" b="0" i="0" baseline="0">
              <a:effectLst/>
              <a:latin typeface="+mn-ea"/>
              <a:ea typeface="+mn-ea"/>
              <a:cs typeface="+mn-cs"/>
            </a:rPr>
            <a:t>されます</a:t>
          </a:r>
          <a:r>
            <a:rPr lang="ja-JP" altLang="ja-JP" sz="1100" b="0" i="0" baseline="0">
              <a:effectLst/>
              <a:latin typeface="+mn-ea"/>
              <a:ea typeface="+mn-ea"/>
              <a:cs typeface="+mn-cs"/>
            </a:rPr>
            <a:t>。</a:t>
          </a:r>
          <a:endParaRPr lang="ja-JP" altLang="ja-JP" sz="1100">
            <a:effectLst/>
            <a:latin typeface="+mn-ea"/>
            <a:ea typeface="+mn-ea"/>
          </a:endParaRPr>
        </a:p>
        <a:p>
          <a:pPr rtl="0">
            <a:lnSpc>
              <a:spcPct val="100000"/>
            </a:lnSpc>
          </a:pPr>
          <a:r>
            <a:rPr lang="ja-JP" altLang="ja-JP" sz="1100" b="0" i="0" baseline="0">
              <a:effectLst/>
              <a:latin typeface="+mn-ea"/>
              <a:ea typeface="+mn-ea"/>
              <a:cs typeface="+mn-cs"/>
            </a:rPr>
            <a:t>［</a:t>
          </a:r>
          <a:r>
            <a:rPr lang="en-US" altLang="ja-JP" sz="1100" b="0" i="0" baseline="0">
              <a:effectLst/>
              <a:latin typeface="+mn-ea"/>
              <a:ea typeface="+mn-ea"/>
              <a:cs typeface="+mn-cs"/>
            </a:rPr>
            <a:t>OK</a:t>
          </a:r>
          <a:r>
            <a:rPr lang="ja-JP" altLang="ja-JP" sz="1100" b="0" i="0" baseline="0">
              <a:effectLst/>
              <a:latin typeface="+mn-ea"/>
              <a:ea typeface="+mn-ea"/>
              <a:cs typeface="+mn-cs"/>
            </a:rPr>
            <a:t>］ボタンはどのタブを表示しているときでもクリックすることができます。</a:t>
          </a:r>
          <a:endParaRPr lang="ja-JP" altLang="ja-JP" sz="1100">
            <a:effectLst/>
            <a:latin typeface="+mn-ea"/>
            <a:ea typeface="+mn-ea"/>
          </a:endParaRPr>
        </a:p>
      </xdr:txBody>
    </xdr:sp>
    <xdr:clientData/>
  </xdr:twoCellAnchor>
  <xdr:twoCellAnchor editAs="oneCell">
    <xdr:from>
      <xdr:col>1</xdr:col>
      <xdr:colOff>0</xdr:colOff>
      <xdr:row>178</xdr:row>
      <xdr:rowOff>0</xdr:rowOff>
    </xdr:from>
    <xdr:to>
      <xdr:col>7</xdr:col>
      <xdr:colOff>475718</xdr:colOff>
      <xdr:row>202</xdr:row>
      <xdr:rowOff>47105</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a:stretch>
          <a:fillRect/>
        </a:stretch>
      </xdr:blipFill>
      <xdr:spPr>
        <a:xfrm>
          <a:off x="200025" y="32994600"/>
          <a:ext cx="4257143" cy="4161905"/>
        </a:xfrm>
        <a:prstGeom prst="rect">
          <a:avLst/>
        </a:prstGeom>
      </xdr:spPr>
    </xdr:pic>
    <xdr:clientData/>
  </xdr:twoCellAnchor>
  <xdr:twoCellAnchor>
    <xdr:from>
      <xdr:col>7</xdr:col>
      <xdr:colOff>0</xdr:colOff>
      <xdr:row>206</xdr:row>
      <xdr:rowOff>0</xdr:rowOff>
    </xdr:from>
    <xdr:to>
      <xdr:col>14</xdr:col>
      <xdr:colOff>1</xdr:colOff>
      <xdr:row>216</xdr:row>
      <xdr:rowOff>171449</xdr:rowOff>
    </xdr:to>
    <xdr:sp macro="" textlink="">
      <xdr:nvSpPr>
        <xdr:cNvPr id="37" name="Text Box 3">
          <a:extLst>
            <a:ext uri="{FF2B5EF4-FFF2-40B4-BE49-F238E27FC236}">
              <a16:creationId xmlns:a16="http://schemas.microsoft.com/office/drawing/2014/main" id="{00000000-0008-0000-0100-000025000000}"/>
            </a:ext>
          </a:extLst>
        </xdr:cNvPr>
        <xdr:cNvSpPr txBox="1">
          <a:spLocks noChangeArrowheads="1"/>
        </xdr:cNvSpPr>
      </xdr:nvSpPr>
      <xdr:spPr bwMode="auto">
        <a:xfrm>
          <a:off x="3981450" y="37804725"/>
          <a:ext cx="4800601" cy="1885949"/>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重回帰式を予測に用いる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すべての説明変数のデｰタが揃っていて、目的変数のデｰタだけが欠損しているケｰスは、分析対象のケｰスとはなりません。ただし、</a:t>
          </a:r>
          <a:r>
            <a:rPr lang="ja-JP" altLang="ja-JP" sz="1100" b="0" i="0" baseline="0">
              <a:effectLst/>
              <a:latin typeface="ＭＳ Ｐゴシック"/>
              <a:ea typeface="+mn-ea"/>
              <a:cs typeface="+mn-cs"/>
            </a:rPr>
            <a:t>［予測値を出力する］オプションを</a:t>
          </a:r>
          <a:r>
            <a:rPr lang="ja-JP" altLang="en-US" sz="1100" b="0" i="0" baseline="0">
              <a:effectLst/>
              <a:latin typeface="ＭＳ Ｐゴシック"/>
              <a:ea typeface="+mn-ea"/>
              <a:cs typeface="+mn-cs"/>
            </a:rPr>
            <a:t>利用して</a:t>
          </a:r>
          <a:r>
            <a:rPr lang="ja-JP" altLang="ja-JP" sz="1100" b="0" i="0" baseline="0">
              <a:effectLst/>
              <a:latin typeface="ＭＳ Ｐゴシック"/>
              <a:ea typeface="+mn-ea"/>
              <a:cs typeface="+mn-cs"/>
            </a:rPr>
            <a:t>、</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このようなケｰスでも重回帰式による予測値を出力できます。</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左記のデｰタなら</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21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番と</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22</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番のケｰスは予測値の算出対象となります。</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twoCellAnchor editAs="oneCell">
    <xdr:from>
      <xdr:col>10</xdr:col>
      <xdr:colOff>0</xdr:colOff>
      <xdr:row>91</xdr:row>
      <xdr:rowOff>0</xdr:rowOff>
    </xdr:from>
    <xdr:to>
      <xdr:col>16</xdr:col>
      <xdr:colOff>142343</xdr:colOff>
      <xdr:row>115</xdr:row>
      <xdr:rowOff>47105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6038850" y="18078450"/>
          <a:ext cx="4257143" cy="4161905"/>
        </a:xfrm>
        <a:prstGeom prst="rect">
          <a:avLst/>
        </a:prstGeom>
      </xdr:spPr>
    </xdr:pic>
    <xdr:clientData/>
  </xdr:twoCellAnchor>
  <xdr:twoCellAnchor editAs="oneCell">
    <xdr:from>
      <xdr:col>1</xdr:col>
      <xdr:colOff>0</xdr:colOff>
      <xdr:row>99</xdr:row>
      <xdr:rowOff>0</xdr:rowOff>
    </xdr:from>
    <xdr:to>
      <xdr:col>7</xdr:col>
      <xdr:colOff>475718</xdr:colOff>
      <xdr:row>123</xdr:row>
      <xdr:rowOff>47105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200025" y="19450050"/>
          <a:ext cx="4257143" cy="4161905"/>
        </a:xfrm>
        <a:prstGeom prst="rect">
          <a:avLst/>
        </a:prstGeom>
      </xdr:spPr>
    </xdr:pic>
    <xdr:clientData/>
  </xdr:twoCellAnchor>
  <xdr:twoCellAnchor editAs="oneCell">
    <xdr:from>
      <xdr:col>1</xdr:col>
      <xdr:colOff>0</xdr:colOff>
      <xdr:row>125</xdr:row>
      <xdr:rowOff>0</xdr:rowOff>
    </xdr:from>
    <xdr:to>
      <xdr:col>7</xdr:col>
      <xdr:colOff>475718</xdr:colOff>
      <xdr:row>149</xdr:row>
      <xdr:rowOff>47105</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200025" y="23907750"/>
          <a:ext cx="4257143" cy="4161905"/>
        </a:xfrm>
        <a:prstGeom prst="rect">
          <a:avLst/>
        </a:prstGeom>
      </xdr:spPr>
    </xdr:pic>
    <xdr:clientData/>
  </xdr:twoCellAnchor>
  <xdr:twoCellAnchor editAs="oneCell">
    <xdr:from>
      <xdr:col>8</xdr:col>
      <xdr:colOff>0</xdr:colOff>
      <xdr:row>125</xdr:row>
      <xdr:rowOff>0</xdr:rowOff>
    </xdr:from>
    <xdr:to>
      <xdr:col>14</xdr:col>
      <xdr:colOff>142343</xdr:colOff>
      <xdr:row>149</xdr:row>
      <xdr:rowOff>47105</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4667250" y="23907750"/>
          <a:ext cx="4257143" cy="41619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45</xdr:row>
      <xdr:rowOff>1</xdr:rowOff>
    </xdr:from>
    <xdr:to>
      <xdr:col>10</xdr:col>
      <xdr:colOff>0</xdr:colOff>
      <xdr:row>50</xdr:row>
      <xdr:rowOff>1</xdr:rowOff>
    </xdr:to>
    <xdr:sp macro="" textlink="">
      <xdr:nvSpPr>
        <xdr:cNvPr id="5" name="Text Box 1">
          <a:extLst>
            <a:ext uri="{FF2B5EF4-FFF2-40B4-BE49-F238E27FC236}">
              <a16:creationId xmlns:a16="http://schemas.microsoft.com/office/drawing/2014/main" id="{00000000-0008-0000-0A00-000005000000}"/>
            </a:ext>
          </a:extLst>
        </xdr:cNvPr>
        <xdr:cNvSpPr txBox="1">
          <a:spLocks noChangeArrowheads="1"/>
        </xdr:cNvSpPr>
      </xdr:nvSpPr>
      <xdr:spPr bwMode="auto">
        <a:xfrm>
          <a:off x="4743450" y="7715251"/>
          <a:ext cx="27432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全体および目的変数ごとに、説明変数間の相関行列が出力されます。</a:t>
          </a:r>
        </a:p>
      </xdr:txBody>
    </xdr:sp>
    <xdr:clientData/>
  </xdr:twoCellAnchor>
  <xdr:twoCellAnchor>
    <xdr:from>
      <xdr:col>3</xdr:col>
      <xdr:colOff>0</xdr:colOff>
      <xdr:row>3</xdr:row>
      <xdr:rowOff>0</xdr:rowOff>
    </xdr:from>
    <xdr:to>
      <xdr:col>8</xdr:col>
      <xdr:colOff>0</xdr:colOff>
      <xdr:row>8</xdr:row>
      <xdr:rowOff>0</xdr:rowOff>
    </xdr:to>
    <xdr:sp macro="" textlink="">
      <xdr:nvSpPr>
        <xdr:cNvPr id="6" name="Text Box 1">
          <a:extLst>
            <a:ext uri="{FF2B5EF4-FFF2-40B4-BE49-F238E27FC236}">
              <a16:creationId xmlns:a16="http://schemas.microsoft.com/office/drawing/2014/main" id="{00000000-0008-0000-0A00-000006000000}"/>
            </a:ext>
          </a:extLst>
        </xdr:cNvPr>
        <xdr:cNvSpPr txBox="1">
          <a:spLocks noChangeArrowheads="1"/>
        </xdr:cNvSpPr>
      </xdr:nvSpPr>
      <xdr:spPr bwMode="auto">
        <a:xfrm>
          <a:off x="2400300" y="502920"/>
          <a:ext cx="3048000" cy="8382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9</xdr:col>
      <xdr:colOff>0</xdr:colOff>
      <xdr:row>29</xdr:row>
      <xdr:rowOff>0</xdr:rowOff>
    </xdr:from>
    <xdr:to>
      <xdr:col>12</xdr:col>
      <xdr:colOff>0</xdr:colOff>
      <xdr:row>37</xdr:row>
      <xdr:rowOff>0</xdr:rowOff>
    </xdr:to>
    <xdr:sp macro="" textlink="">
      <xdr:nvSpPr>
        <xdr:cNvPr id="7" name="Text Box 1">
          <a:extLst>
            <a:ext uri="{FF2B5EF4-FFF2-40B4-BE49-F238E27FC236}">
              <a16:creationId xmlns:a16="http://schemas.microsoft.com/office/drawing/2014/main" id="{00000000-0008-0000-0A00-000007000000}"/>
            </a:ext>
          </a:extLst>
        </xdr:cNvPr>
        <xdr:cNvSpPr txBox="1">
          <a:spLocks noChangeArrowheads="1"/>
        </xdr:cNvSpPr>
      </xdr:nvSpPr>
      <xdr:spPr bwMode="auto">
        <a:xfrm>
          <a:off x="6057900" y="4861560"/>
          <a:ext cx="1828800" cy="134112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全体、及び目的変数の各カテゴリーごとの各説明変数の平均、不偏分散、標準偏差等が出力されます。</a:t>
          </a:r>
        </a:p>
      </xdr:txBody>
    </xdr:sp>
    <xdr:clientData/>
  </xdr:twoCellAnchor>
  <xdr:twoCellAnchor>
    <xdr:from>
      <xdr:col>6</xdr:col>
      <xdr:colOff>190500</xdr:colOff>
      <xdr:row>59</xdr:row>
      <xdr:rowOff>0</xdr:rowOff>
    </xdr:from>
    <xdr:to>
      <xdr:col>12</xdr:col>
      <xdr:colOff>609599</xdr:colOff>
      <xdr:row>70</xdr:row>
      <xdr:rowOff>0</xdr:rowOff>
    </xdr:to>
    <xdr:sp macro="" textlink="">
      <xdr:nvSpPr>
        <xdr:cNvPr id="8" name="Text Box 1">
          <a:extLst>
            <a:ext uri="{FF2B5EF4-FFF2-40B4-BE49-F238E27FC236}">
              <a16:creationId xmlns:a16="http://schemas.microsoft.com/office/drawing/2014/main" id="{00000000-0008-0000-0A00-000008000000}"/>
            </a:ext>
          </a:extLst>
        </xdr:cNvPr>
        <xdr:cNvSpPr txBox="1">
          <a:spLocks noChangeArrowheads="1"/>
        </xdr:cNvSpPr>
      </xdr:nvSpPr>
      <xdr:spPr bwMode="auto">
        <a:xfrm>
          <a:off x="4419600" y="9890760"/>
          <a:ext cx="4076699" cy="184404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回帰式の精度と有意性</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mn-ea"/>
              <a:ea typeface="+mn-ea"/>
              <a:cs typeface="+mn-cs"/>
            </a:rPr>
            <a:t>決定係数を見ると、Cox-Snell、Nagelkerke、McFaddenの</a:t>
          </a:r>
          <a:r>
            <a:rPr lang="ja-JP" altLang="en-US" sz="1100" b="0" i="0" baseline="0">
              <a:effectLst/>
              <a:latin typeface="+mn-ea"/>
              <a:ea typeface="+mn-ea"/>
              <a:cs typeface="+mn-cs"/>
            </a:rPr>
            <a:t>いずれも</a:t>
          </a:r>
          <a:r>
            <a:rPr lang="en-US" altLang="ja-JP" sz="1100" b="0" i="0" baseline="0">
              <a:effectLst/>
              <a:latin typeface="+mn-ea"/>
              <a:ea typeface="+mn-ea"/>
              <a:cs typeface="+mn-cs"/>
            </a:rPr>
            <a:t>0.1</a:t>
          </a:r>
          <a:r>
            <a:rPr lang="ja-JP" altLang="en-US" sz="1100" b="0" i="0" baseline="0">
              <a:effectLst/>
              <a:latin typeface="+mn-ea"/>
              <a:ea typeface="+mn-ea"/>
              <a:cs typeface="+mn-cs"/>
            </a:rPr>
            <a:t>を下回っており</a:t>
          </a:r>
          <a:r>
            <a:rPr lang="ja-JP" altLang="ja-JP" sz="1100" b="0" i="0" baseline="0">
              <a:effectLst/>
              <a:latin typeface="+mn-ea"/>
              <a:ea typeface="+mn-ea"/>
              <a:cs typeface="+mn-cs"/>
            </a:rPr>
            <a:t>、</a:t>
          </a:r>
          <a:r>
            <a:rPr lang="ja-JP" altLang="en-US" sz="1100" b="0" i="0" baseline="0">
              <a:effectLst/>
              <a:latin typeface="+mn-ea"/>
              <a:ea typeface="+mn-ea"/>
              <a:cs typeface="+mn-cs"/>
            </a:rPr>
            <a:t>低い値です。</a:t>
          </a:r>
          <a:endParaRPr lang="ja-JP" altLang="ja-JP" sz="1100">
            <a:effectLst/>
            <a:latin typeface="+mn-ea"/>
            <a:ea typeface="+mn-ea"/>
          </a:endParaRPr>
        </a:p>
        <a:p>
          <a:pPr algn="l" rtl="0">
            <a:lnSpc>
              <a:spcPct val="100000"/>
            </a:lnSpc>
            <a:defRPr sz="1000"/>
          </a:pPr>
          <a:endParaRPr lang="en-US" altLang="ja-JP" sz="1100" b="0" i="0" u="none" strike="noStrike" baseline="0">
            <a:solidFill>
              <a:srgbClr val="000000"/>
            </a:solidFill>
            <a:latin typeface="+mn-ea"/>
            <a:ea typeface="+mn-ea"/>
          </a:endParaRPr>
        </a:p>
        <a:p>
          <a:pPr algn="l" rtl="0">
            <a:lnSpc>
              <a:spcPct val="100000"/>
            </a:lnSpc>
            <a:defRPr sz="1000"/>
          </a:pPr>
          <a:r>
            <a:rPr lang="ja-JP" altLang="en-US" sz="1100" b="0" i="0" u="none" strike="noStrike" baseline="0">
              <a:solidFill>
                <a:srgbClr val="000000"/>
              </a:solidFill>
              <a:latin typeface="+mn-ea"/>
              <a:ea typeface="+mn-ea"/>
            </a:rPr>
            <a:t>モデルに定数項のみを含む場合の-2対数尤度と、モデルに定数項と説明変数を含む場合の-2対数尤度の差を用いて、尤度比検定を行います。</a:t>
          </a:r>
          <a:r>
            <a:rPr lang="en-US" altLang="ja-JP" sz="1100" b="0" i="0" u="none" strike="noStrike" baseline="0">
              <a:solidFill>
                <a:srgbClr val="000000"/>
              </a:solidFill>
              <a:latin typeface="+mn-ea"/>
              <a:ea typeface="+mn-ea"/>
            </a:rPr>
            <a:t>P</a:t>
          </a:r>
          <a:r>
            <a:rPr lang="ja-JP" altLang="en-US" sz="1100" b="0" i="0" u="none" strike="noStrike" baseline="0">
              <a:solidFill>
                <a:srgbClr val="000000"/>
              </a:solidFill>
              <a:latin typeface="+mn-ea"/>
              <a:ea typeface="+mn-ea"/>
            </a:rPr>
            <a:t>値は</a:t>
          </a:r>
          <a:r>
            <a:rPr lang="en-US" altLang="ja-JP" sz="1100" b="0" i="0" u="none" strike="noStrike" baseline="0">
              <a:solidFill>
                <a:srgbClr val="000000"/>
              </a:solidFill>
              <a:latin typeface="+mn-ea"/>
              <a:ea typeface="+mn-ea"/>
            </a:rPr>
            <a:t>0.001</a:t>
          </a:r>
          <a:r>
            <a:rPr lang="ja-JP" altLang="en-US" sz="1100" b="0" i="0" u="none" strike="noStrike" baseline="0">
              <a:solidFill>
                <a:srgbClr val="000000"/>
              </a:solidFill>
              <a:latin typeface="+mn-ea"/>
              <a:ea typeface="+mn-ea"/>
            </a:rPr>
            <a:t>より小さく、このモデルは有意と言えます。</a:t>
          </a:r>
          <a:endParaRPr lang="ja-JP" altLang="en-US" sz="1100">
            <a:latin typeface="+mn-ea"/>
            <a:ea typeface="+mn-ea"/>
          </a:endParaRPr>
        </a:p>
      </xdr:txBody>
    </xdr:sp>
    <xdr:clientData/>
  </xdr:twoCellAnchor>
  <xdr:twoCellAnchor>
    <xdr:from>
      <xdr:col>6</xdr:col>
      <xdr:colOff>243840</xdr:colOff>
      <xdr:row>80</xdr:row>
      <xdr:rowOff>0</xdr:rowOff>
    </xdr:from>
    <xdr:to>
      <xdr:col>13</xdr:col>
      <xdr:colOff>0</xdr:colOff>
      <xdr:row>93</xdr:row>
      <xdr:rowOff>0</xdr:rowOff>
    </xdr:to>
    <xdr:sp macro="" textlink="">
      <xdr:nvSpPr>
        <xdr:cNvPr id="9" name="Text Box 1">
          <a:extLst>
            <a:ext uri="{FF2B5EF4-FFF2-40B4-BE49-F238E27FC236}">
              <a16:creationId xmlns:a16="http://schemas.microsoft.com/office/drawing/2014/main" id="{00000000-0008-0000-0A00-000009000000}"/>
            </a:ext>
          </a:extLst>
        </xdr:cNvPr>
        <xdr:cNvSpPr txBox="1">
          <a:spLocks noChangeArrowheads="1"/>
        </xdr:cNvSpPr>
      </xdr:nvSpPr>
      <xdr:spPr bwMode="auto">
        <a:xfrm>
          <a:off x="4472940" y="13411200"/>
          <a:ext cx="4023360" cy="217932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偏回帰係数の推定</a:t>
          </a:r>
        </a:p>
        <a:p>
          <a:pPr algn="l" rtl="0">
            <a:defRPr sz="1000"/>
          </a:pPr>
          <a:r>
            <a:rPr lang="ja-JP" altLang="en-US" sz="1100" b="0" i="0" u="none" strike="noStrike" baseline="0">
              <a:solidFill>
                <a:srgbClr val="000000"/>
              </a:solidFill>
              <a:latin typeface="ＭＳ Ｐゴシック"/>
              <a:ea typeface="ＭＳ Ｐゴシック"/>
            </a:rPr>
            <a:t>偏回帰係数の有意性検定の結果、「親の修士号有無」と「</a:t>
          </a:r>
          <a:r>
            <a:rPr lang="en-US" altLang="ja-JP" sz="1100" b="0" i="0" u="none" strike="noStrike" baseline="0">
              <a:solidFill>
                <a:srgbClr val="000000"/>
              </a:solidFill>
              <a:latin typeface="ＭＳ Ｐゴシック"/>
              <a:ea typeface="ＭＳ Ｐゴシック"/>
            </a:rPr>
            <a:t>GPA</a:t>
          </a:r>
          <a:r>
            <a:rPr lang="ja-JP" altLang="en-US" sz="1100" b="0" i="0" u="none" strike="noStrike" baseline="0">
              <a:solidFill>
                <a:srgbClr val="000000"/>
              </a:solidFill>
              <a:latin typeface="ＭＳ Ｐゴシック"/>
              <a:ea typeface="ＭＳ Ｐゴシック"/>
            </a:rPr>
            <a:t>」の点数は、有意水準</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で有意であるという結果が得られました。両変数とも、偏回帰係数は正であることから、親の修士号がないよりもある方が、</a:t>
          </a:r>
          <a:r>
            <a:rPr lang="en-US" altLang="ja-JP" sz="1100" b="0" i="0" u="none" strike="noStrike" baseline="0">
              <a:solidFill>
                <a:srgbClr val="000000"/>
              </a:solidFill>
              <a:latin typeface="ＭＳ Ｐゴシック"/>
              <a:ea typeface="ＭＳ Ｐゴシック"/>
            </a:rPr>
            <a:t>GPA</a:t>
          </a:r>
          <a:r>
            <a:rPr lang="ja-JP" altLang="en-US" sz="1100" b="0" i="0" u="none" strike="noStrike" baseline="0">
              <a:solidFill>
                <a:srgbClr val="000000"/>
              </a:solidFill>
              <a:latin typeface="ＭＳ Ｐゴシック"/>
              <a:ea typeface="ＭＳ Ｐゴシック"/>
            </a:rPr>
            <a:t>の点数が低いより高い方が大学院への適用があると考えられます。</a:t>
          </a:r>
          <a:endParaRPr lang="en-US" altLang="ja-JP" sz="1100" b="0" i="0" u="none" strike="noStrike" baseline="0">
            <a:solidFill>
              <a:srgbClr val="000000"/>
            </a:solidFill>
            <a:latin typeface="ＭＳ Ｐゴシック"/>
            <a:ea typeface="ＭＳ Ｐゴシック"/>
          </a:endParaRPr>
        </a:p>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一方で、「大学の種類」の</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値は</a:t>
          </a:r>
          <a:r>
            <a:rPr lang="en-US" altLang="ja-JP" sz="1100" b="0" i="0" u="none" strike="noStrike" baseline="0">
              <a:solidFill>
                <a:srgbClr val="000000"/>
              </a:solidFill>
              <a:latin typeface="ＭＳ Ｐゴシック"/>
              <a:ea typeface="ＭＳ Ｐゴシック"/>
            </a:rPr>
            <a:t>0.8438</a:t>
          </a:r>
          <a:r>
            <a:rPr lang="ja-JP" altLang="en-US" sz="1100" b="0" i="0" u="none" strike="noStrike" baseline="0">
              <a:solidFill>
                <a:srgbClr val="000000"/>
              </a:solidFill>
              <a:latin typeface="ＭＳ Ｐゴシック"/>
              <a:ea typeface="ＭＳ Ｐゴシック"/>
            </a:rPr>
            <a:t>であり、大学院への適用度に影響を与える変数とは言えません。</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676275</xdr:colOff>
      <xdr:row>23</xdr:row>
      <xdr:rowOff>0</xdr:rowOff>
    </xdr:to>
    <xdr:sp macro="" textlink="">
      <xdr:nvSpPr>
        <xdr:cNvPr id="2" name="Text Box 2">
          <a:extLst>
            <a:ext uri="{FF2B5EF4-FFF2-40B4-BE49-F238E27FC236}">
              <a16:creationId xmlns:a16="http://schemas.microsoft.com/office/drawing/2014/main" id="{00000000-0008-0000-0B00-000002000000}"/>
            </a:ext>
          </a:extLst>
        </xdr:cNvPr>
        <xdr:cNvSpPr txBox="1">
          <a:spLocks noChangeArrowheads="1"/>
        </xdr:cNvSpPr>
      </xdr:nvSpPr>
      <xdr:spPr bwMode="auto">
        <a:xfrm>
          <a:off x="200025" y="571500"/>
          <a:ext cx="9258300" cy="41148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マッチドケｰスコントロｰル研究のデｰタについて条件付きロジスティック回帰分析を行う際に使用します。二項ロジスティック回帰分析との違いは目的変数、説明変数に加え、マッチさせたペアやクラスタｰの識別に用いる層デｰタの変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変数のみ設定可・数値、文字列いずれも可）が必要になります。エクセル統計では、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から</a:t>
          </a:r>
          <a:r>
            <a:rPr lang="en-US" altLang="ja-JP" sz="1100" b="0" i="0" u="none" strike="noStrike" baseline="0">
              <a:solidFill>
                <a:srgbClr val="000000"/>
              </a:solidFill>
              <a:latin typeface="ＭＳ Ｐゴシック"/>
              <a:ea typeface="ＭＳ Ｐゴシック"/>
            </a:rPr>
            <a:t>n</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a:t>
          </a:r>
          <a:r>
            <a:rPr lang="ja-JP" altLang="en-US" sz="1100" b="0" i="0" u="none" strike="noStrike" baseline="0">
              <a:solidFill>
                <a:srgbClr val="000000"/>
              </a:solidFill>
              <a:latin typeface="ＭＳ Ｐゴシック"/>
              <a:ea typeface="ＭＳ Ｐゴシック"/>
            </a:rPr>
            <a:t>のタイプのマッチド・デｰタを分析できます。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マッチングは、臨床研究なら性や年齢など、交絡要因（目的変数、説明変数のどちらとも関連する可能性がある要因）の値が一致、もしくは、似通っているもので行います。交絡要因が</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つの変数だけであれば、そのまま層の変数として利用できます。複数の要因からマッチングを行う場合は、</a:t>
          </a:r>
          <a:r>
            <a:rPr lang="en-US" altLang="ja-JP" sz="1100" b="0" i="0" u="none" strike="noStrike" baseline="0">
              <a:solidFill>
                <a:srgbClr val="000000"/>
              </a:solidFill>
              <a:latin typeface="ＭＳ Ｐゴシック"/>
              <a:ea typeface="ＭＳ Ｐゴシック"/>
            </a:rPr>
            <a:t>Excel</a:t>
          </a:r>
          <a:r>
            <a:rPr lang="ja-JP" altLang="en-US" sz="1100" b="0" i="0" u="none" strike="noStrike" baseline="0">
              <a:solidFill>
                <a:srgbClr val="000000"/>
              </a:solidFill>
              <a:latin typeface="ＭＳ Ｐゴシック"/>
              <a:ea typeface="ＭＳ Ｐゴシック"/>
            </a:rPr>
            <a:t>の機能などを利用しマッチングを行い層の変数を作成してください。層の変数を加え条件付きロジスティック回帰分析を行うことで、交絡要因の影響を調整したオッズ比を得ることができます。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エクセル統計の条件付きロジスティック回帰分析では、ある</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個の説明変数を除いて得られた縮小モデルと、全変数により得られた最終モデルの尤度比検定を行い、各説明変数をモデルに加えることの統計的有意性も評価できます。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なお、オプションの予測値は、目的変数となる事象が起こる確率となります。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Beystate Medical Center</a:t>
          </a:r>
          <a:r>
            <a:rPr lang="ja-JP" altLang="en-US" sz="1100" b="0" i="0" u="none" strike="noStrike" baseline="0">
              <a:solidFill>
                <a:srgbClr val="000000"/>
              </a:solidFill>
              <a:latin typeface="ＭＳ Ｐゴシック"/>
              <a:ea typeface="ＭＳ Ｐゴシック"/>
            </a:rPr>
            <a:t>で収集された低体重児を出産した母親のケｰスと、年齢でマッチングさせた対照ケｰスについて、母親の最終月経時の体重、妊娠時の喫煙、高血圧歴、子宮の痛みについてのデｰタがあります。</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つの要因が低体重児の発生要因となっているか条件付きロジスティック回帰分析を用いて分析します。</a:t>
          </a:r>
        </a:p>
      </xdr:txBody>
    </xdr:sp>
    <xdr:clientData/>
  </xdr:twoCellAnchor>
  <xdr:twoCellAnchor>
    <xdr:from>
      <xdr:col>9</xdr:col>
      <xdr:colOff>0</xdr:colOff>
      <xdr:row>37</xdr:row>
      <xdr:rowOff>171449</xdr:rowOff>
    </xdr:from>
    <xdr:to>
      <xdr:col>15</xdr:col>
      <xdr:colOff>0</xdr:colOff>
      <xdr:row>55</xdr:row>
      <xdr:rowOff>161924</xdr:rowOff>
    </xdr:to>
    <xdr:sp macro="" textlink="">
      <xdr:nvSpPr>
        <xdr:cNvPr id="3581275" name="Text Box 3">
          <a:extLst>
            <a:ext uri="{FF2B5EF4-FFF2-40B4-BE49-F238E27FC236}">
              <a16:creationId xmlns:a16="http://schemas.microsoft.com/office/drawing/2014/main" id="{00000000-0008-0000-0B00-00005BA53600}"/>
            </a:ext>
          </a:extLst>
        </xdr:cNvPr>
        <xdr:cNvSpPr txBox="1">
          <a:spLocks noChangeArrowheads="1"/>
        </xdr:cNvSpPr>
      </xdr:nvSpPr>
      <xdr:spPr bwMode="auto">
        <a:xfrm>
          <a:off x="5353050" y="7448549"/>
          <a:ext cx="4114800" cy="30765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C2</a:t>
          </a:r>
          <a:r>
            <a:rPr lang="en-US" altLang="ja-JP" sz="1100" b="1" i="0" u="sng" strike="noStrike" baseline="0">
              <a:solidFill>
                <a:srgbClr val="000000"/>
              </a:solidFill>
              <a:latin typeface="ＭＳ Ｐゴシック"/>
              <a:ea typeface="ＭＳ Ｐゴシック"/>
            </a:rPr>
            <a:t>6</a:t>
          </a:r>
          <a:r>
            <a:rPr lang="ja-JP" altLang="en-US" sz="1100" b="1" i="0" u="sng" strike="noStrike" baseline="0">
              <a:solidFill>
                <a:srgbClr val="000000"/>
              </a:solidFill>
              <a:latin typeface="ＭＳ Ｐゴシック"/>
              <a:ea typeface="ＭＳ Ｐゴシック"/>
            </a:rPr>
            <a:t>からH2</a:t>
          </a:r>
          <a:r>
            <a:rPr lang="en-US" altLang="ja-JP" sz="1100" b="1" i="0" u="sng" strike="noStrike" baseline="0">
              <a:solidFill>
                <a:srgbClr val="000000"/>
              </a:solidFill>
              <a:latin typeface="ＭＳ Ｐゴシック"/>
              <a:ea typeface="ＭＳ Ｐゴシック"/>
            </a:rPr>
            <a:t>6</a:t>
          </a:r>
          <a:r>
            <a:rPr lang="ja-JP" altLang="en-US" sz="1100" b="1" i="0" u="none" strike="noStrike" baseline="0">
              <a:solidFill>
                <a:srgbClr val="000000"/>
              </a:solidFill>
              <a:latin typeface="ＭＳ Ｐゴシック"/>
              <a:ea typeface="ＭＳ Ｐゴシック"/>
            </a:rPr>
            <a:t>までのセルを選択（ドラッグ）する。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②エクセル統計メニュｰから、［多変量解析］－［条件付きロジスティック回帰分析］を選択する。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1が表示されます。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［デｰタ入力範囲］には「C2</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:H</a:t>
          </a:r>
          <a:r>
            <a:rPr lang="en-US" altLang="ja-JP" sz="1100" b="0" i="0" u="none" strike="noStrike" baseline="0">
              <a:solidFill>
                <a:srgbClr val="000000"/>
              </a:solidFill>
              <a:latin typeface="ＭＳ Ｐゴシック"/>
              <a:ea typeface="ＭＳ Ｐゴシック"/>
            </a:rPr>
            <a:t>200</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xdr:from>
      <xdr:col>9</xdr:col>
      <xdr:colOff>0</xdr:colOff>
      <xdr:row>85</xdr:row>
      <xdr:rowOff>0</xdr:rowOff>
    </xdr:from>
    <xdr:to>
      <xdr:col>15</xdr:col>
      <xdr:colOff>0</xdr:colOff>
      <xdr:row>104</xdr:row>
      <xdr:rowOff>152400</xdr:rowOff>
    </xdr:to>
    <xdr:sp macro="" textlink="">
      <xdr:nvSpPr>
        <xdr:cNvPr id="13" name="Text Box 3">
          <a:extLst>
            <a:ext uri="{FF2B5EF4-FFF2-40B4-BE49-F238E27FC236}">
              <a16:creationId xmlns:a16="http://schemas.microsoft.com/office/drawing/2014/main" id="{00000000-0008-0000-0B00-00000D000000}"/>
            </a:ext>
          </a:extLst>
        </xdr:cNvPr>
        <xdr:cNvSpPr txBox="1">
          <a:spLocks noChangeArrowheads="1"/>
        </xdr:cNvSpPr>
      </xdr:nvSpPr>
      <xdr:spPr bwMode="auto">
        <a:xfrm>
          <a:off x="5353050" y="15506700"/>
          <a:ext cx="4114800" cy="34099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③［変数リスト］の「年齢」を選択して、［層］の左側の［＞］ボタンをクリックする。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④［変数リスト］の「低体重」を選択して、［目的変数］の左側の［＞］ボタンをクリックする。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⑤［変数リスト］の残りの変数をすべて選択して、［説明変数］の左側の［＞］ボタンをクリックする。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ダイアログ-2のようにします。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⑥［OK］ボタンをクリックする。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a:p>
      </xdr:txBody>
    </xdr:sp>
    <xdr:clientData/>
  </xdr:twoCellAnchor>
  <xdr:twoCellAnchor editAs="oneCell">
    <xdr:from>
      <xdr:col>9</xdr:col>
      <xdr:colOff>0</xdr:colOff>
      <xdr:row>59</xdr:row>
      <xdr:rowOff>0</xdr:rowOff>
    </xdr:from>
    <xdr:to>
      <xdr:col>15</xdr:col>
      <xdr:colOff>142343</xdr:colOff>
      <xdr:row>83</xdr:row>
      <xdr:rowOff>47105</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5353050" y="11049000"/>
          <a:ext cx="4257143" cy="4161905"/>
        </a:xfrm>
        <a:prstGeom prst="rect">
          <a:avLst/>
        </a:prstGeom>
      </xdr:spPr>
    </xdr:pic>
    <xdr:clientData/>
  </xdr:twoCellAnchor>
  <xdr:twoCellAnchor editAs="oneCell">
    <xdr:from>
      <xdr:col>9</xdr:col>
      <xdr:colOff>0</xdr:colOff>
      <xdr:row>107</xdr:row>
      <xdr:rowOff>0</xdr:rowOff>
    </xdr:from>
    <xdr:to>
      <xdr:col>15</xdr:col>
      <xdr:colOff>142343</xdr:colOff>
      <xdr:row>131</xdr:row>
      <xdr:rowOff>47105</xdr:rowOff>
    </xdr:to>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5353050" y="19278600"/>
          <a:ext cx="4257143" cy="41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0</xdr:colOff>
      <xdr:row>7</xdr:row>
      <xdr:rowOff>161925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2000250" y="514350"/>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8</xdr:col>
      <xdr:colOff>0</xdr:colOff>
      <xdr:row>28</xdr:row>
      <xdr:rowOff>0</xdr:rowOff>
    </xdr:from>
    <xdr:to>
      <xdr:col>11</xdr:col>
      <xdr:colOff>0</xdr:colOff>
      <xdr:row>34</xdr:row>
      <xdr:rowOff>0</xdr:rowOff>
    </xdr:to>
    <xdr:sp macro="" textlink="">
      <xdr:nvSpPr>
        <xdr:cNvPr id="3" name="Text Box 1">
          <a:extLst>
            <a:ext uri="{FF2B5EF4-FFF2-40B4-BE49-F238E27FC236}">
              <a16:creationId xmlns:a16="http://schemas.microsoft.com/office/drawing/2014/main" id="{00000000-0008-0000-0C00-000003000000}"/>
            </a:ext>
          </a:extLst>
        </xdr:cNvPr>
        <xdr:cNvSpPr txBox="1">
          <a:spLocks noChangeArrowheads="1"/>
        </xdr:cNvSpPr>
      </xdr:nvSpPr>
      <xdr:spPr bwMode="auto">
        <a:xfrm>
          <a:off x="6115050" y="4800600"/>
          <a:ext cx="2057400" cy="10287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目的変数の要約</a:t>
          </a:r>
        </a:p>
        <a:p>
          <a:pPr algn="l" rtl="0">
            <a:lnSpc>
              <a:spcPct val="100000"/>
            </a:lnSpc>
            <a:defRPr sz="1000"/>
          </a:pPr>
          <a:r>
            <a:rPr lang="ja-JP" altLang="en-US" sz="1100" b="0" i="0" u="none" strike="noStrike" baseline="0">
              <a:solidFill>
                <a:srgbClr val="000000"/>
              </a:solidFill>
              <a:latin typeface="ＭＳ Ｐゴシック"/>
              <a:ea typeface="ＭＳ Ｐゴシック"/>
            </a:rPr>
            <a:t>層ごとの目的変数の値の分布と、各層のケｰス数（</a:t>
          </a:r>
          <a:r>
            <a:rPr lang="en-US" altLang="ja-JP" sz="1100" b="0" i="0" u="none" strike="noStrike" baseline="0">
              <a:solidFill>
                <a:srgbClr val="000000"/>
              </a:solidFill>
              <a:latin typeface="ＭＳ Ｐゴシック"/>
              <a:ea typeface="ＭＳ Ｐゴシック"/>
            </a:rPr>
            <a:t>n</a:t>
          </a:r>
          <a:r>
            <a:rPr lang="ja-JP" altLang="en-US" sz="1100" b="0" i="0" u="none" strike="noStrike" baseline="0">
              <a:solidFill>
                <a:srgbClr val="000000"/>
              </a:solidFill>
              <a:latin typeface="ＭＳ Ｐゴシック"/>
              <a:ea typeface="ＭＳ Ｐゴシック"/>
            </a:rPr>
            <a:t>）の標本に占める構成比です。</a:t>
          </a:r>
        </a:p>
      </xdr:txBody>
    </xdr:sp>
    <xdr:clientData/>
  </xdr:twoCellAnchor>
  <xdr:twoCellAnchor>
    <xdr:from>
      <xdr:col>7</xdr:col>
      <xdr:colOff>0</xdr:colOff>
      <xdr:row>64</xdr:row>
      <xdr:rowOff>0</xdr:rowOff>
    </xdr:from>
    <xdr:to>
      <xdr:col>11</xdr:col>
      <xdr:colOff>0</xdr:colOff>
      <xdr:row>69</xdr:row>
      <xdr:rowOff>161925</xdr:rowOff>
    </xdr:to>
    <xdr:sp macro="" textlink="">
      <xdr:nvSpPr>
        <xdr:cNvPr id="4" name="Text Box 1">
          <a:extLst>
            <a:ext uri="{FF2B5EF4-FFF2-40B4-BE49-F238E27FC236}">
              <a16:creationId xmlns:a16="http://schemas.microsoft.com/office/drawing/2014/main" id="{00000000-0008-0000-0C00-000004000000}"/>
            </a:ext>
          </a:extLst>
        </xdr:cNvPr>
        <xdr:cNvSpPr txBox="1">
          <a:spLocks noChangeArrowheads="1"/>
        </xdr:cNvSpPr>
      </xdr:nvSpPr>
      <xdr:spPr bwMode="auto">
        <a:xfrm>
          <a:off x="5429250" y="10972800"/>
          <a:ext cx="2743200" cy="10191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基本統計量と相関行列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全体および試験結果別に、各変数の平均や標準偏差などの基本統計量、説明変数間の相関行列を出力しています。</a:t>
          </a:r>
        </a:p>
      </xdr:txBody>
    </xdr:sp>
    <xdr:clientData/>
  </xdr:twoCellAnchor>
  <xdr:twoCellAnchor>
    <xdr:from>
      <xdr:col>6</xdr:col>
      <xdr:colOff>0</xdr:colOff>
      <xdr:row>103</xdr:row>
      <xdr:rowOff>0</xdr:rowOff>
    </xdr:from>
    <xdr:to>
      <xdr:col>12</xdr:col>
      <xdr:colOff>685799</xdr:colOff>
      <xdr:row>112</xdr:row>
      <xdr:rowOff>0</xdr:rowOff>
    </xdr:to>
    <xdr:sp macro="" textlink="">
      <xdr:nvSpPr>
        <xdr:cNvPr id="7" name="Text Box 1">
          <a:extLst>
            <a:ext uri="{FF2B5EF4-FFF2-40B4-BE49-F238E27FC236}">
              <a16:creationId xmlns:a16="http://schemas.microsoft.com/office/drawing/2014/main" id="{00000000-0008-0000-0C00-000007000000}"/>
            </a:ext>
          </a:extLst>
        </xdr:cNvPr>
        <xdr:cNvSpPr txBox="1">
          <a:spLocks noChangeArrowheads="1"/>
        </xdr:cNvSpPr>
      </xdr:nvSpPr>
      <xdr:spPr bwMode="auto">
        <a:xfrm>
          <a:off x="4743450" y="17659350"/>
          <a:ext cx="4800599" cy="15430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偏回帰係数の推定</a:t>
          </a:r>
        </a:p>
        <a:p>
          <a:pPr algn="l" rtl="0">
            <a:lnSpc>
              <a:spcPct val="100000"/>
            </a:lnSpc>
            <a:defRPr sz="1000"/>
          </a:pPr>
          <a:r>
            <a:rPr lang="ja-JP" altLang="en-US" sz="1100" b="0" i="0" u="none" strike="noStrike" baseline="0">
              <a:solidFill>
                <a:srgbClr val="000000"/>
              </a:solidFill>
              <a:latin typeface="ＭＳ Ｐゴシック"/>
              <a:ea typeface="ＭＳ Ｐゴシック"/>
            </a:rPr>
            <a:t>偏回帰係数が正の場合はリスクを高め、負の場合はリスクを下げます。偏回帰係数が</a:t>
          </a: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ならリスクへの影響はなく調整済みのオッズ比は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になります。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調整済みのオッズ比を見ると、妊娠時の喫煙、高血圧歴、子宮の痛みはリスクを高めますが、子宮の痛みのみは</a:t>
          </a:r>
          <a:r>
            <a:rPr lang="en-US" altLang="ja-JP" sz="1100" b="0" i="0" u="none" strike="noStrike" baseline="0">
              <a:solidFill>
                <a:srgbClr val="000000"/>
              </a:solidFill>
              <a:latin typeface="ＭＳ Ｐゴシック"/>
              <a:ea typeface="ＭＳ Ｐゴシック"/>
            </a:rPr>
            <a:t>95%</a:t>
          </a:r>
          <a:r>
            <a:rPr lang="ja-JP" altLang="en-US" sz="1100" b="0" i="0" u="none" strike="noStrike" baseline="0">
              <a:solidFill>
                <a:srgbClr val="000000"/>
              </a:solidFill>
              <a:latin typeface="ＭＳ Ｐゴシック"/>
              <a:ea typeface="ＭＳ Ｐゴシック"/>
            </a:rPr>
            <a:t>信頼区間に</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を挟み、有意性を確認できません。最終月経時の体重は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ポンド増あたりのオッズ比が</a:t>
          </a:r>
          <a:r>
            <a:rPr lang="en-US" altLang="ja-JP" sz="1100" b="0" i="0" u="none" strike="noStrike" baseline="0">
              <a:solidFill>
                <a:srgbClr val="000000"/>
              </a:solidFill>
              <a:latin typeface="ＭＳ Ｐゴシック"/>
              <a:ea typeface="ＭＳ Ｐゴシック"/>
            </a:rPr>
            <a:t>0.9851</a:t>
          </a:r>
          <a:r>
            <a:rPr lang="ja-JP" altLang="en-US" sz="1100" b="0" i="0" u="none" strike="noStrike" baseline="0">
              <a:solidFill>
                <a:srgbClr val="000000"/>
              </a:solidFill>
              <a:latin typeface="ＭＳ Ｐゴシック"/>
              <a:ea typeface="ＭＳ Ｐゴシック"/>
            </a:rPr>
            <a:t>ですから、体重が軽くなるほどリスクが高まります。</a:t>
          </a:r>
        </a:p>
      </xdr:txBody>
    </xdr:sp>
    <xdr:clientData/>
  </xdr:twoCellAnchor>
  <xdr:twoCellAnchor>
    <xdr:from>
      <xdr:col>8</xdr:col>
      <xdr:colOff>1</xdr:colOff>
      <xdr:row>77</xdr:row>
      <xdr:rowOff>0</xdr:rowOff>
    </xdr:from>
    <xdr:to>
      <xdr:col>13</xdr:col>
      <xdr:colOff>1</xdr:colOff>
      <xdr:row>84</xdr:row>
      <xdr:rowOff>0</xdr:rowOff>
    </xdr:to>
    <xdr:sp macro="" textlink="">
      <xdr:nvSpPr>
        <xdr:cNvPr id="8" name="Text Box 1">
          <a:extLst>
            <a:ext uri="{FF2B5EF4-FFF2-40B4-BE49-F238E27FC236}">
              <a16:creationId xmlns:a16="http://schemas.microsoft.com/office/drawing/2014/main" id="{00000000-0008-0000-0C00-000008000000}"/>
            </a:ext>
          </a:extLst>
        </xdr:cNvPr>
        <xdr:cNvSpPr txBox="1">
          <a:spLocks noChangeArrowheads="1"/>
        </xdr:cNvSpPr>
      </xdr:nvSpPr>
      <xdr:spPr bwMode="auto">
        <a:xfrm>
          <a:off x="6115051" y="13201650"/>
          <a:ext cx="3429000" cy="12001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回帰式の有意性</a:t>
          </a:r>
        </a:p>
        <a:p>
          <a:pPr algn="l" rtl="0">
            <a:lnSpc>
              <a:spcPct val="100000"/>
            </a:lnSpc>
            <a:defRPr sz="1000"/>
          </a:pPr>
          <a:r>
            <a:rPr lang="ja-JP" altLang="en-US" sz="1100" b="0" i="0" u="none" strike="noStrike" baseline="0">
              <a:solidFill>
                <a:srgbClr val="000000"/>
              </a:solidFill>
              <a:latin typeface="ＭＳ Ｐゴシック"/>
              <a:ea typeface="ＭＳ Ｐゴシック"/>
            </a:rPr>
            <a:t>モデルに定数項のみを含む場合の-2対数尤度と、モデルに定数項と説明変数を含む場合の-2対数尤度の差を用いて、尤度比検定を行います。このモデルは有意と言えます（回帰式の有意性の検定結果のP値より）。</a:t>
          </a:r>
          <a:endParaRPr lang="ja-JP" altLang="en-US"/>
        </a:p>
      </xdr:txBody>
    </xdr:sp>
    <xdr:clientData/>
  </xdr:twoCellAnchor>
  <xdr:twoCellAnchor>
    <xdr:from>
      <xdr:col>8</xdr:col>
      <xdr:colOff>0</xdr:colOff>
      <xdr:row>86</xdr:row>
      <xdr:rowOff>171449</xdr:rowOff>
    </xdr:from>
    <xdr:to>
      <xdr:col>12</xdr:col>
      <xdr:colOff>676275</xdr:colOff>
      <xdr:row>94</xdr:row>
      <xdr:rowOff>161924</xdr:rowOff>
    </xdr:to>
    <xdr:sp macro="" textlink="">
      <xdr:nvSpPr>
        <xdr:cNvPr id="9" name="Text Box 1">
          <a:extLst>
            <a:ext uri="{FF2B5EF4-FFF2-40B4-BE49-F238E27FC236}">
              <a16:creationId xmlns:a16="http://schemas.microsoft.com/office/drawing/2014/main" id="{00000000-0008-0000-0C00-000009000000}"/>
            </a:ext>
          </a:extLst>
        </xdr:cNvPr>
        <xdr:cNvSpPr txBox="1">
          <a:spLocks noChangeArrowheads="1"/>
        </xdr:cNvSpPr>
      </xdr:nvSpPr>
      <xdr:spPr bwMode="auto">
        <a:xfrm>
          <a:off x="6115050" y="14916149"/>
          <a:ext cx="3419475" cy="13620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変数の有意性</a:t>
          </a:r>
        </a:p>
        <a:p>
          <a:pPr algn="l" rtl="0">
            <a:defRPr sz="1000"/>
          </a:pPr>
          <a:r>
            <a:rPr lang="ja-JP" altLang="en-US" sz="1100" b="0" i="0" u="none" strike="noStrike" baseline="0">
              <a:solidFill>
                <a:srgbClr val="000000"/>
              </a:solidFill>
              <a:latin typeface="ＭＳ Ｐゴシック"/>
              <a:ea typeface="ＭＳ Ｐゴシック"/>
            </a:rPr>
            <a:t>変数をモデルに含めなかった場合（縮小モデル）と全変数による場合（最終モデル）との尤度比検定を行っています。「子宮の痛み」のみP=0.0667と0.05をやや上回っていますが、残りの変数は0.05を下回り統計的にも有意な変数です。</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9524</xdr:rowOff>
    </xdr:from>
    <xdr:to>
      <xdr:col>13</xdr:col>
      <xdr:colOff>0</xdr:colOff>
      <xdr:row>30</xdr:row>
      <xdr:rowOff>0</xdr:rowOff>
    </xdr:to>
    <xdr:sp macro="" textlink="">
      <xdr:nvSpPr>
        <xdr:cNvPr id="2" name="Text Box 2">
          <a:extLst>
            <a:ext uri="{FF2B5EF4-FFF2-40B4-BE49-F238E27FC236}">
              <a16:creationId xmlns:a16="http://schemas.microsoft.com/office/drawing/2014/main" id="{00000000-0008-0000-0D00-000002000000}"/>
            </a:ext>
          </a:extLst>
        </xdr:cNvPr>
        <xdr:cNvSpPr txBox="1">
          <a:spLocks noChangeArrowheads="1"/>
        </xdr:cNvSpPr>
      </xdr:nvSpPr>
      <xdr:spPr bwMode="auto">
        <a:xfrm>
          <a:off x="182880" y="527684"/>
          <a:ext cx="7635240" cy="4516756"/>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pPr algn="l" rtl="0">
            <a:lnSpc>
              <a:spcPct val="100000"/>
            </a:lnSpc>
            <a:defRPr sz="1000"/>
          </a:pPr>
          <a:r>
            <a:rPr lang="ja-JP" altLang="en-US" sz="1100" b="0" i="0" u="none" strike="noStrike" baseline="0">
              <a:solidFill>
                <a:srgbClr val="000000"/>
              </a:solidFill>
              <a:latin typeface="ＭＳ Ｐゴシック"/>
              <a:ea typeface="+mn-ea"/>
            </a:rPr>
            <a:t>プロビット回帰分析は、ロジスティック回帰分析と同様、ある特性の反応確率を表す目的変数が説明変数の影響でどのように変化するかを分析する手法です。プロビット回帰分析は、毒性検査のデータを分析するのにしばしば用いられます。</a:t>
          </a:r>
        </a:p>
        <a:p>
          <a:pPr algn="l" rtl="0">
            <a:lnSpc>
              <a:spcPct val="100000"/>
            </a:lnSpc>
            <a:defRPr sz="1000"/>
          </a:pPr>
          <a:r>
            <a:rPr lang="ja-JP" altLang="en-US" sz="1100" b="0" i="0" u="none" strike="noStrike" baseline="0">
              <a:solidFill>
                <a:srgbClr val="000000"/>
              </a:solidFill>
              <a:latin typeface="ＭＳ Ｐゴシック"/>
              <a:ea typeface="+mn-ea"/>
            </a:rPr>
            <a:t>ロジスティック回帰分析が目的変数をロジット変換するのに対し、プロビット回帰分析は目的変数をプロビット変換した値を回帰分析します。反応確率</a:t>
          </a:r>
          <a:r>
            <a:rPr lang="en-US" altLang="ja-JP" sz="1100" b="0" i="0" u="none" strike="noStrike" baseline="0">
              <a:solidFill>
                <a:srgbClr val="000000"/>
              </a:solidFill>
              <a:latin typeface="ＭＳ Ｐゴシック"/>
              <a:ea typeface="+mn-ea"/>
            </a:rPr>
            <a:t>p</a:t>
          </a:r>
          <a:r>
            <a:rPr lang="ja-JP" altLang="en-US" sz="1100" b="0" i="0" u="none" strike="noStrike" baseline="0">
              <a:solidFill>
                <a:srgbClr val="000000"/>
              </a:solidFill>
              <a:latin typeface="ＭＳ Ｐゴシック"/>
              <a:ea typeface="+mn-ea"/>
            </a:rPr>
            <a:t>のプロビットは、この式で表すように、標準正規分布の累積確率密度が反応確率</a:t>
          </a:r>
          <a:r>
            <a:rPr lang="en-US" altLang="ja-JP" sz="1100" b="0" i="0" u="none" strike="noStrike" baseline="0">
              <a:solidFill>
                <a:srgbClr val="000000"/>
              </a:solidFill>
              <a:latin typeface="ＭＳ Ｐゴシック"/>
              <a:ea typeface="+mn-ea"/>
            </a:rPr>
            <a:t>p</a:t>
          </a:r>
          <a:r>
            <a:rPr lang="ja-JP" altLang="en-US" sz="1100" b="0" i="0" u="none" strike="noStrike" baseline="0">
              <a:solidFill>
                <a:srgbClr val="000000"/>
              </a:solidFill>
              <a:latin typeface="ＭＳ Ｐゴシック"/>
              <a:ea typeface="+mn-ea"/>
            </a:rPr>
            <a:t>となるような</a:t>
          </a:r>
          <a:r>
            <a:rPr lang="en-US" altLang="ja-JP" sz="1100" b="0" i="0" u="none" strike="noStrike" baseline="0">
              <a:solidFill>
                <a:srgbClr val="000000"/>
              </a:solidFill>
              <a:latin typeface="ＭＳ Ｐゴシック"/>
              <a:ea typeface="+mn-ea"/>
            </a:rPr>
            <a:t>z</a:t>
          </a:r>
          <a:r>
            <a:rPr lang="ja-JP" altLang="en-US" sz="1100" b="0" i="0" u="none" strike="noStrike" baseline="0">
              <a:solidFill>
                <a:srgbClr val="000000"/>
              </a:solidFill>
              <a:latin typeface="ＭＳ Ｐゴシック"/>
              <a:ea typeface="+mn-ea"/>
            </a:rPr>
            <a:t>のことを指します。</a:t>
          </a:r>
          <a:endParaRPr lang="en-US" altLang="ja-JP" sz="1100" b="0" i="0" u="none" strike="noStrike" baseline="0">
            <a:solidFill>
              <a:srgbClr val="000000"/>
            </a:solidFill>
            <a:latin typeface="ＭＳ Ｐゴシック"/>
            <a:ea typeface="+mn-ea"/>
          </a:endParaRPr>
        </a:p>
        <a:p>
          <a:pPr algn="l" rtl="0">
            <a:lnSpc>
              <a:spcPct val="100000"/>
            </a:lnSpc>
            <a:defRPr sz="1000"/>
          </a:pPr>
          <a:endParaRPr lang="en-US" altLang="ja-JP" sz="1100" b="0" i="0" u="none" strike="noStrike" baseline="0">
            <a:solidFill>
              <a:srgbClr val="000000"/>
            </a:solidFill>
            <a:latin typeface="ＭＳ Ｐゴシック"/>
            <a:ea typeface="+mn-ea"/>
          </a:endParaRPr>
        </a:p>
        <a:p>
          <a:pPr algn="l" rtl="0">
            <a:lnSpc>
              <a:spcPct val="100000"/>
            </a:lnSpc>
            <a:defRPr sz="1000"/>
          </a:pPr>
          <a:endParaRPr lang="en-US" altLang="ja-JP" sz="1100" b="0" i="0" u="none" strike="noStrike" baseline="0">
            <a:solidFill>
              <a:srgbClr val="000000"/>
            </a:solidFill>
            <a:latin typeface="ＭＳ Ｐゴシック"/>
            <a:ea typeface="+mn-ea"/>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プロビット回帰分析は物質（薬）の投与量と反応率との関係を見る際によく使用されます。特に、物質の毒性の指標として用いられる</a:t>
          </a:r>
          <a:r>
            <a:rPr lang="en-US" altLang="ja-JP" sz="1100" b="0" i="0" u="none" strike="noStrike" baseline="0">
              <a:solidFill>
                <a:srgbClr val="000000"/>
              </a:solidFill>
              <a:latin typeface="ＭＳ Ｐゴシック"/>
              <a:ea typeface="ＭＳ Ｐゴシック"/>
            </a:rPr>
            <a:t>LD</a:t>
          </a:r>
          <a:r>
            <a:rPr lang="en-US" altLang="ja-JP" sz="1100" b="0" i="0" u="none" strike="noStrike" baseline="-2500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（投与した対象の</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が死亡する投与量）や、</a:t>
          </a:r>
          <a:r>
            <a:rPr lang="en-US" altLang="ja-JP" sz="1100" b="0" i="0" u="none" strike="noStrike" baseline="0">
              <a:solidFill>
                <a:srgbClr val="000000"/>
              </a:solidFill>
              <a:latin typeface="ＭＳ Ｐゴシック"/>
              <a:ea typeface="ＭＳ Ｐゴシック"/>
            </a:rPr>
            <a:t>ED</a:t>
          </a:r>
          <a:r>
            <a:rPr lang="en-US" altLang="ja-JP" sz="1100" b="0" i="0" u="none" strike="noStrike" baseline="-2500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（投与した対象の</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で効果が得られる投与量）を算出するために用いられます。</a:t>
          </a: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mn-ea"/>
            </a:rPr>
            <a:t>当機能では、目的変数に指定する変数として、反応確率と反応数のいずれにも対応しています。目的変数に反応数の変数を指定する場合には、例数の指定も必要です。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ある刺激に対する反応者数のデータを分析します。被験者数と反応者数のデータから反応率を算出し、反応率を説明変数としたプロビット回帰分析を行います。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反応率が分かっているデータの場合（シート下部のデータ）、被験者数および反応者数のデータは不要です。</a:t>
          </a:r>
          <a:endParaRPr lang="ja-JP" altLang="en-US"/>
        </a:p>
      </xdr:txBody>
    </xdr:sp>
    <xdr:clientData/>
  </xdr:twoCellAnchor>
  <xdr:twoCellAnchor>
    <xdr:from>
      <xdr:col>7</xdr:col>
      <xdr:colOff>152400</xdr:colOff>
      <xdr:row>31</xdr:row>
      <xdr:rowOff>0</xdr:rowOff>
    </xdr:from>
    <xdr:to>
      <xdr:col>13</xdr:col>
      <xdr:colOff>0</xdr:colOff>
      <xdr:row>62</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4267200" y="5212080"/>
          <a:ext cx="3550920" cy="521208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mn-ea"/>
              <a:ea typeface="+mn-ea"/>
            </a:rPr>
            <a:t>操作手順</a:t>
          </a:r>
          <a:endParaRPr kumimoji="0" lang="en-US" altLang="ja-JP" sz="1100" b="1"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mn-ea"/>
            <a:ea typeface="+mn-ea"/>
          </a:endParaRPr>
        </a:p>
        <a:p>
          <a:pPr rtl="0"/>
          <a:r>
            <a:rPr kumimoji="0" lang="ja-JP" altLang="en-US" sz="1100" b="1" i="0" u="none" strike="noStrike" kern="0" cap="none" spc="0" normalizeH="0" baseline="0" noProof="0">
              <a:ln>
                <a:noFill/>
              </a:ln>
              <a:solidFill>
                <a:srgbClr val="000000"/>
              </a:solidFill>
              <a:effectLst/>
              <a:uLnTx/>
              <a:uFillTx/>
              <a:latin typeface="+mn-ea"/>
              <a:ea typeface="+mn-ea"/>
            </a:rPr>
            <a:t>①</a:t>
          </a:r>
          <a:r>
            <a:rPr kumimoji="0" lang="en-US" altLang="ja-JP" sz="1100" b="1" i="0" u="sng" strike="noStrike" kern="0" cap="none" spc="0" normalizeH="0" baseline="0" noProof="0">
              <a:ln>
                <a:noFill/>
              </a:ln>
              <a:solidFill>
                <a:sysClr val="windowText" lastClr="000000"/>
              </a:solidFill>
              <a:effectLst/>
              <a:uLnTx/>
              <a:uFillTx/>
              <a:latin typeface="+mn-ea"/>
              <a:ea typeface="+mn-ea"/>
              <a:cs typeface="+mn-cs"/>
            </a:rPr>
            <a:t>B33</a:t>
          </a:r>
          <a:r>
            <a:rPr lang="ja-JP" altLang="ja-JP" sz="1100" b="1" i="0" u="sng" baseline="0">
              <a:effectLst/>
              <a:latin typeface="+mn-ea"/>
              <a:ea typeface="+mn-ea"/>
              <a:cs typeface="+mn-cs"/>
            </a:rPr>
            <a:t>から</a:t>
          </a:r>
          <a:r>
            <a:rPr lang="en-US" altLang="ja-JP" sz="1100" b="1" i="0" u="sng" baseline="0">
              <a:effectLst/>
              <a:latin typeface="+mn-ea"/>
              <a:ea typeface="+mn-ea"/>
              <a:cs typeface="+mn-cs"/>
            </a:rPr>
            <a:t>D33</a:t>
          </a:r>
          <a:r>
            <a:rPr lang="ja-JP" altLang="ja-JP" sz="1100" b="1" i="0" baseline="0">
              <a:effectLst/>
              <a:latin typeface="+mn-ea"/>
              <a:ea typeface="+mn-ea"/>
              <a:cs typeface="+mn-cs"/>
            </a:rPr>
            <a:t>までのセルを選択（ドラッグ）する。</a:t>
          </a:r>
          <a:endParaRPr lang="ja-JP" altLang="ja-JP">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mn-ea"/>
              <a:ea typeface="+mn-ea"/>
            </a:rPr>
            <a:t>②エクセル統計メニュｰから、「多変量解析」－「プロビット回帰分析」を選択する。</a:t>
          </a:r>
          <a:endParaRPr kumimoji="0" lang="ja-JP" altLang="en-US" sz="1100" b="0" i="0" u="none" strike="noStrike" kern="0" cap="none" spc="0" normalizeH="0" baseline="0" noProof="0">
            <a:ln>
              <a:noFill/>
            </a:ln>
            <a:solidFill>
              <a:srgbClr val="000000"/>
            </a:solidFill>
            <a:effectLst/>
            <a:uLnTx/>
            <a:uFillTx/>
            <a:latin typeface="+mn-ea"/>
            <a:ea typeface="+mn-ea"/>
          </a:endParaRPr>
        </a:p>
        <a:p>
          <a:pPr rtl="0" eaLnBrk="1" fontAlgn="auto" latinLnBrk="0" hangingPunct="1">
            <a:lnSpc>
              <a:spcPct val="100000"/>
            </a:lnSpc>
          </a:pPr>
          <a:endParaRPr lang="en-US" altLang="ja-JP" sz="1100" b="0" i="0" baseline="0">
            <a:effectLst/>
            <a:latin typeface="+mn-ea"/>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ea"/>
              <a:ea typeface="+mn-ea"/>
              <a:cs typeface="+mn-cs"/>
            </a:rPr>
            <a:t>［デ</a:t>
          </a:r>
          <a:r>
            <a:rPr lang="ja-JP" altLang="en-US" sz="1100" b="0" i="0" baseline="0">
              <a:effectLst/>
              <a:latin typeface="+mn-ea"/>
              <a:ea typeface="+mn-ea"/>
              <a:cs typeface="+mn-cs"/>
            </a:rPr>
            <a:t>ｰ</a:t>
          </a:r>
          <a:r>
            <a:rPr lang="ja-JP" altLang="ja-JP" sz="1100" b="0" i="0" baseline="0">
              <a:effectLst/>
              <a:latin typeface="+mn-ea"/>
              <a:ea typeface="+mn-ea"/>
              <a:cs typeface="+mn-cs"/>
            </a:rPr>
            <a:t>タ入力範囲］には「</a:t>
          </a:r>
          <a:r>
            <a:rPr lang="en-US" altLang="ja-JP" sz="1100" b="0" i="0" baseline="0">
              <a:effectLst/>
              <a:latin typeface="+mn-ea"/>
              <a:ea typeface="+mn-ea"/>
              <a:cs typeface="+mn-cs"/>
            </a:rPr>
            <a:t>B33:D40</a:t>
          </a:r>
          <a:r>
            <a:rPr lang="ja-JP" altLang="ja-JP" sz="1100" b="0" i="0" baseline="0">
              <a:effectLst/>
              <a:latin typeface="+mn-ea"/>
              <a:ea typeface="+mn-ea"/>
              <a:cs typeface="+mn-cs"/>
            </a:rPr>
            <a:t>」が設定されて</a:t>
          </a:r>
          <a:r>
            <a:rPr lang="ja-JP" altLang="en-US" sz="1100" b="0" i="0" baseline="0">
              <a:effectLst/>
              <a:latin typeface="+mn-ea"/>
              <a:ea typeface="+mn-ea"/>
              <a:cs typeface="+mn-cs"/>
            </a:rPr>
            <a:t>います。</a:t>
          </a:r>
          <a:r>
            <a:rPr lang="ja-JP" altLang="ja-JP" sz="1100" b="0" i="0" baseline="0">
              <a:effectLst/>
              <a:latin typeface="+mn-lt"/>
              <a:ea typeface="+mn-ea"/>
              <a:cs typeface="+mn-cs"/>
            </a:rPr>
            <a:t>［デｰタ入力範囲］を変更したい場合は、［変更］ボタンをクリックします。</a:t>
          </a:r>
          <a:endParaRPr lang="ja-JP" altLang="ja-JP">
            <a:effectLst/>
          </a:endParaRPr>
        </a:p>
        <a:p>
          <a:pPr algn="l" rtl="0" eaLnBrk="1" fontAlgn="auto" latinLnBrk="0" hangingPunct="1">
            <a:lnSpc>
              <a:spcPct val="100000"/>
            </a:lnSpc>
          </a:pPr>
          <a:endParaRPr lang="en-US" altLang="ja-JP" sz="1100" b="1" i="0" baseline="0">
            <a:effectLst/>
            <a:latin typeface="+mn-ea"/>
            <a:ea typeface="+mn-ea"/>
            <a:cs typeface="+mn-cs"/>
          </a:endParaRPr>
        </a:p>
        <a:p>
          <a:pPr rtl="0"/>
          <a:r>
            <a:rPr lang="ja-JP" altLang="ja-JP" sz="1100" b="1" i="0" baseline="0">
              <a:effectLst/>
              <a:latin typeface="+mn-ea"/>
              <a:ea typeface="+mn-ea"/>
              <a:cs typeface="+mn-cs"/>
            </a:rPr>
            <a:t>③［変数リスト］の「</a:t>
          </a:r>
          <a:r>
            <a:rPr lang="ja-JP" altLang="en-US" sz="1100" b="1" i="0" baseline="0">
              <a:effectLst/>
              <a:latin typeface="+mn-ea"/>
              <a:ea typeface="+mn-ea"/>
              <a:cs typeface="+mn-cs"/>
            </a:rPr>
            <a:t>反応者数</a:t>
          </a:r>
          <a:r>
            <a:rPr lang="ja-JP" altLang="ja-JP" sz="1100" b="1" i="0" baseline="0">
              <a:effectLst/>
              <a:latin typeface="+mn-ea"/>
              <a:ea typeface="+mn-ea"/>
              <a:cs typeface="+mn-cs"/>
            </a:rPr>
            <a:t>」を選択して、［</a:t>
          </a:r>
          <a:r>
            <a:rPr lang="ja-JP" altLang="en-US" sz="1100" b="1" i="0" baseline="0">
              <a:effectLst/>
              <a:latin typeface="+mn-ea"/>
              <a:ea typeface="+mn-ea"/>
              <a:cs typeface="+mn-cs"/>
            </a:rPr>
            <a:t>目的変数</a:t>
          </a:r>
          <a:r>
            <a:rPr lang="ja-JP" altLang="ja-JP" sz="1100" b="1" i="0" baseline="0">
              <a:effectLst/>
              <a:latin typeface="+mn-ea"/>
              <a:ea typeface="+mn-ea"/>
              <a:cs typeface="+mn-cs"/>
            </a:rPr>
            <a:t>］の左側の［</a:t>
          </a:r>
          <a:r>
            <a:rPr lang="en-US" altLang="ja-JP" sz="1100" b="1" i="0" baseline="0">
              <a:effectLst/>
              <a:latin typeface="+mn-ea"/>
              <a:ea typeface="+mn-ea"/>
              <a:cs typeface="+mn-cs"/>
            </a:rPr>
            <a:t> &gt; </a:t>
          </a:r>
          <a:r>
            <a:rPr lang="ja-JP" altLang="ja-JP" sz="1100" b="1" i="0" baseline="0">
              <a:effectLst/>
              <a:latin typeface="+mn-ea"/>
              <a:ea typeface="+mn-ea"/>
              <a:cs typeface="+mn-cs"/>
            </a:rPr>
            <a:t>］ボタンをクリックする。</a:t>
          </a:r>
          <a:endParaRPr lang="en-US" altLang="ja-JP" sz="1100" b="1" i="0" baseline="0">
            <a:effectLst/>
            <a:latin typeface="+mn-ea"/>
            <a:ea typeface="+mn-ea"/>
            <a:cs typeface="+mn-cs"/>
          </a:endParaRPr>
        </a:p>
        <a:p>
          <a:pPr rtl="0"/>
          <a:endParaRPr lang="ja-JP" altLang="ja-JP">
            <a:effectLst/>
            <a:latin typeface="+mn-ea"/>
            <a:ea typeface="+mn-ea"/>
          </a:endParaRPr>
        </a:p>
        <a:p>
          <a:pPr rtl="0"/>
          <a:r>
            <a:rPr lang="ja-JP" altLang="ja-JP" sz="1100" b="1" i="0" baseline="0">
              <a:effectLst/>
              <a:latin typeface="+mn-ea"/>
              <a:ea typeface="+mn-ea"/>
              <a:cs typeface="+mn-cs"/>
            </a:rPr>
            <a:t>④［変数リスト］の「</a:t>
          </a:r>
          <a:r>
            <a:rPr lang="ja-JP" altLang="en-US" sz="1100" b="1" i="0" baseline="0">
              <a:effectLst/>
              <a:latin typeface="+mn-ea"/>
              <a:ea typeface="+mn-ea"/>
              <a:cs typeface="+mn-cs"/>
            </a:rPr>
            <a:t>刺激レベル</a:t>
          </a:r>
          <a:r>
            <a:rPr lang="ja-JP" altLang="ja-JP" sz="1100" b="1" i="0" baseline="0">
              <a:effectLst/>
              <a:latin typeface="+mn-ea"/>
              <a:ea typeface="+mn-ea"/>
              <a:cs typeface="+mn-cs"/>
            </a:rPr>
            <a:t>」を選択して、［</a:t>
          </a:r>
          <a:r>
            <a:rPr lang="ja-JP" altLang="en-US" sz="1100" b="1" i="0" baseline="0">
              <a:effectLst/>
              <a:latin typeface="+mn-ea"/>
              <a:ea typeface="+mn-ea"/>
              <a:cs typeface="+mn-cs"/>
            </a:rPr>
            <a:t>説明変数</a:t>
          </a:r>
          <a:r>
            <a:rPr lang="ja-JP" altLang="ja-JP" sz="1100" b="1" i="0" baseline="0">
              <a:effectLst/>
              <a:latin typeface="+mn-ea"/>
              <a:ea typeface="+mn-ea"/>
              <a:cs typeface="+mn-cs"/>
            </a:rPr>
            <a:t>］の左側の［</a:t>
          </a:r>
          <a:r>
            <a:rPr lang="en-US" altLang="ja-JP" sz="1100" b="1" i="0" baseline="0">
              <a:effectLst/>
              <a:latin typeface="+mn-ea"/>
              <a:ea typeface="+mn-ea"/>
              <a:cs typeface="+mn-cs"/>
            </a:rPr>
            <a:t> &gt; </a:t>
          </a:r>
          <a:r>
            <a:rPr lang="ja-JP" altLang="ja-JP" sz="1100" b="1" i="0" baseline="0">
              <a:effectLst/>
              <a:latin typeface="+mn-ea"/>
              <a:ea typeface="+mn-ea"/>
              <a:cs typeface="+mn-cs"/>
            </a:rPr>
            <a:t>］ボタンをクリックする。</a:t>
          </a:r>
          <a:endParaRPr lang="en-US" altLang="ja-JP" sz="1100" b="1" i="0" baseline="0">
            <a:effectLst/>
            <a:latin typeface="+mn-ea"/>
            <a:ea typeface="+mn-ea"/>
            <a:cs typeface="+mn-cs"/>
          </a:endParaRPr>
        </a:p>
        <a:p>
          <a:pPr rtl="0"/>
          <a:endParaRPr lang="ja-JP" altLang="ja-JP">
            <a:effectLst/>
            <a:latin typeface="+mn-ea"/>
            <a:ea typeface="+mn-ea"/>
          </a:endParaRPr>
        </a:p>
        <a:p>
          <a:pPr rtl="0"/>
          <a:r>
            <a:rPr lang="ja-JP" altLang="ja-JP" sz="1100" b="1" i="0" baseline="0">
              <a:effectLst/>
              <a:latin typeface="+mn-ea"/>
              <a:ea typeface="+mn-ea"/>
              <a:cs typeface="+mn-cs"/>
            </a:rPr>
            <a:t>⑤［変数リスト］の</a:t>
          </a:r>
          <a:r>
            <a:rPr lang="ja-JP" altLang="en-US" sz="1100" b="1" i="0" baseline="0">
              <a:effectLst/>
              <a:latin typeface="+mn-ea"/>
              <a:ea typeface="+mn-ea"/>
              <a:cs typeface="+mn-cs"/>
            </a:rPr>
            <a:t>「被験者数」を</a:t>
          </a:r>
          <a:r>
            <a:rPr lang="ja-JP" altLang="ja-JP" sz="1100" b="1" i="0" baseline="0">
              <a:effectLst/>
              <a:latin typeface="+mn-ea"/>
              <a:ea typeface="+mn-ea"/>
              <a:cs typeface="+mn-cs"/>
            </a:rPr>
            <a:t>選択して、［</a:t>
          </a:r>
          <a:r>
            <a:rPr lang="ja-JP" altLang="en-US" sz="1100" b="1" i="0" baseline="0">
              <a:effectLst/>
              <a:latin typeface="+mn-ea"/>
              <a:ea typeface="+mn-ea"/>
              <a:cs typeface="+mn-cs"/>
            </a:rPr>
            <a:t>例数</a:t>
          </a:r>
          <a:r>
            <a:rPr lang="ja-JP" altLang="ja-JP" sz="1100" b="1" i="0" baseline="0">
              <a:effectLst/>
              <a:latin typeface="+mn-ea"/>
              <a:ea typeface="+mn-ea"/>
              <a:cs typeface="+mn-cs"/>
            </a:rPr>
            <a:t>］の左側の［</a:t>
          </a:r>
          <a:r>
            <a:rPr lang="en-US" altLang="ja-JP" sz="1100" b="1" i="0" baseline="0">
              <a:effectLst/>
              <a:latin typeface="+mn-ea"/>
              <a:ea typeface="+mn-ea"/>
              <a:cs typeface="+mn-cs"/>
            </a:rPr>
            <a:t> &gt; </a:t>
          </a:r>
          <a:r>
            <a:rPr lang="ja-JP" altLang="ja-JP" sz="1100" b="1" i="0" baseline="0">
              <a:effectLst/>
              <a:latin typeface="+mn-ea"/>
              <a:ea typeface="+mn-ea"/>
              <a:cs typeface="+mn-cs"/>
            </a:rPr>
            <a:t>］ボタンをクリックする。</a:t>
          </a:r>
          <a:endParaRPr lang="en-US" altLang="ja-JP" sz="1100" b="1" i="0" baseline="0">
            <a:effectLst/>
            <a:latin typeface="+mn-ea"/>
            <a:ea typeface="+mn-ea"/>
            <a:cs typeface="+mn-cs"/>
          </a:endParaRPr>
        </a:p>
        <a:p>
          <a:pPr rtl="0"/>
          <a:endParaRPr lang="ja-JP" altLang="ja-JP">
            <a:effectLst/>
            <a:latin typeface="+mn-ea"/>
            <a:ea typeface="+mn-ea"/>
          </a:endParaRPr>
        </a:p>
        <a:p>
          <a:pPr rtl="0"/>
          <a:r>
            <a:rPr lang="ja-JP" altLang="ja-JP" sz="1100" b="1" i="0" baseline="0">
              <a:effectLst/>
              <a:latin typeface="+mn-ea"/>
              <a:ea typeface="+mn-ea"/>
              <a:cs typeface="+mn-cs"/>
            </a:rPr>
            <a:t>⑥［OK］ボタンをクリックする。</a:t>
          </a:r>
          <a:endParaRPr lang="en-US" altLang="ja-JP" sz="1100" b="1" i="0" baseline="0">
            <a:effectLst/>
            <a:latin typeface="+mn-ea"/>
            <a:ea typeface="+mn-ea"/>
            <a:cs typeface="+mn-cs"/>
          </a:endParaRPr>
        </a:p>
        <a:p>
          <a:pPr rtl="0"/>
          <a:endParaRPr lang="ja-JP" altLang="ja-JP">
            <a:effectLst/>
            <a:latin typeface="+mn-ea"/>
            <a:ea typeface="+mn-ea"/>
          </a:endParaRPr>
        </a:p>
        <a:p>
          <a:pPr rtl="0"/>
          <a:r>
            <a:rPr lang="ja-JP" altLang="ja-JP" sz="1100" b="0" i="0" baseline="0">
              <a:effectLst/>
              <a:latin typeface="+mn-ea"/>
              <a:ea typeface="+mn-ea"/>
              <a:cs typeface="+mn-cs"/>
            </a:rPr>
            <a:t>新しいワｰクシｰトが追加され、結果</a:t>
          </a:r>
          <a:r>
            <a:rPr lang="ja-JP" altLang="en-US" sz="1100" b="0" i="0" baseline="0">
              <a:effectLst/>
              <a:latin typeface="+mn-ea"/>
              <a:ea typeface="+mn-ea"/>
              <a:cs typeface="+mn-cs"/>
            </a:rPr>
            <a:t>が出力されます</a:t>
          </a:r>
          <a:r>
            <a:rPr lang="ja-JP" altLang="ja-JP" sz="1100" b="0" i="0" baseline="0">
              <a:effectLst/>
              <a:latin typeface="+mn-ea"/>
              <a:ea typeface="+mn-ea"/>
              <a:cs typeface="+mn-cs"/>
            </a:rPr>
            <a:t>。</a:t>
          </a:r>
          <a:r>
            <a:rPr lang="ja-JP" altLang="en-US" sz="1100" b="0" i="0" baseline="0">
              <a:effectLst/>
              <a:latin typeface="+mn-ea"/>
              <a:ea typeface="+mn-ea"/>
              <a:cs typeface="+mn-cs"/>
            </a:rPr>
            <a:t>ただし、</a:t>
          </a:r>
          <a:r>
            <a:rPr lang="en-US" altLang="ja-JP" sz="1100" b="0" i="0" baseline="0">
              <a:effectLst/>
              <a:latin typeface="+mn-ea"/>
              <a:ea typeface="+mn-ea"/>
              <a:cs typeface="+mn-cs"/>
            </a:rPr>
            <a:t>[</a:t>
          </a:r>
          <a:r>
            <a:rPr lang="ja-JP" altLang="en-US" sz="1100" b="0" i="0" baseline="0">
              <a:effectLst/>
              <a:latin typeface="+mn-ea"/>
              <a:ea typeface="+mn-ea"/>
              <a:cs typeface="+mn-cs"/>
            </a:rPr>
            <a:t>例数</a:t>
          </a:r>
          <a:r>
            <a:rPr lang="en-US" altLang="ja-JP" sz="1100" b="0" i="0" baseline="0">
              <a:effectLst/>
              <a:latin typeface="+mn-ea"/>
              <a:ea typeface="+mn-ea"/>
              <a:cs typeface="+mn-cs"/>
            </a:rPr>
            <a:t>]</a:t>
          </a:r>
          <a:r>
            <a:rPr lang="ja-JP" altLang="en-US" sz="1100" b="0" i="0" baseline="0">
              <a:effectLst/>
              <a:latin typeface="+mn-ea"/>
              <a:ea typeface="+mn-ea"/>
              <a:cs typeface="+mn-cs"/>
            </a:rPr>
            <a:t>に変数を設定した場合、「基本統計量」と「相関行列」は出力されません。</a:t>
          </a:r>
          <a:endParaRPr lang="ja-JP" altLang="ja-JP">
            <a:effectLst/>
            <a:latin typeface="+mn-ea"/>
            <a:ea typeface="+mn-ea"/>
          </a:endParaRPr>
        </a:p>
      </xdr:txBody>
    </xdr:sp>
    <xdr:clientData/>
  </xdr:twoCellAnchor>
  <xdr:twoCellAnchor>
    <xdr:from>
      <xdr:col>4</xdr:col>
      <xdr:colOff>1</xdr:colOff>
      <xdr:row>67</xdr:row>
      <xdr:rowOff>0</xdr:rowOff>
    </xdr:from>
    <xdr:to>
      <xdr:col>9</xdr:col>
      <xdr:colOff>1</xdr:colOff>
      <xdr:row>85</xdr:row>
      <xdr:rowOff>9524</xdr:rowOff>
    </xdr:to>
    <xdr:sp macro="" textlink="">
      <xdr:nvSpPr>
        <xdr:cNvPr id="6" name="Text Box 3">
          <a:extLst>
            <a:ext uri="{FF2B5EF4-FFF2-40B4-BE49-F238E27FC236}">
              <a16:creationId xmlns:a16="http://schemas.microsoft.com/office/drawing/2014/main" id="{00000000-0008-0000-0D00-000006000000}"/>
            </a:ext>
          </a:extLst>
        </xdr:cNvPr>
        <xdr:cNvSpPr txBox="1">
          <a:spLocks noChangeArrowheads="1"/>
        </xdr:cNvSpPr>
      </xdr:nvSpPr>
      <xdr:spPr bwMode="auto">
        <a:xfrm>
          <a:off x="2667001" y="11515725"/>
          <a:ext cx="3429000" cy="3105149"/>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a:effectLst/>
              <a:latin typeface="+mn-ea"/>
              <a:ea typeface="+mn-ea"/>
            </a:rPr>
            <a:t>補足</a:t>
          </a:r>
          <a:endParaRPr lang="en-US" altLang="ja-JP" sz="1100" b="1">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a:effectLst/>
              <a:latin typeface="+mn-ea"/>
              <a:ea typeface="+mn-ea"/>
            </a:rPr>
            <a:t>左表は上表のローデータです。</a:t>
          </a:r>
          <a:endParaRPr lang="en-US"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a:effectLst/>
              <a:latin typeface="+mn-ea"/>
              <a:ea typeface="+mn-ea"/>
            </a:rPr>
            <a:t>上表のような集計されたデータだけでなく、左表のようなローデータを用いてもプロビット回帰分析を実行することが可能です。</a:t>
          </a:r>
          <a:endParaRPr lang="en-US"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a:effectLst/>
              <a:latin typeface="+mn-ea"/>
              <a:ea typeface="+mn-ea"/>
            </a:rPr>
            <a:t>左表を分析に用いる場合、目的変数に「反応の有無」、説明変数に「刺激レベル」を指定して実行します。例数を指定する必要はありません。</a:t>
          </a:r>
          <a:endParaRPr lang="en-US"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a:effectLst/>
              <a:latin typeface="+mn-ea"/>
              <a:ea typeface="+mn-ea"/>
            </a:rPr>
            <a:t>ローデータから分析した場合は、基本統計量と相関行列も出力されます。</a:t>
          </a:r>
          <a:endParaRPr lang="ja-JP" altLang="ja-JP" sz="1100">
            <a:effectLst/>
            <a:latin typeface="+mn-ea"/>
            <a:ea typeface="+mn-ea"/>
          </a:endParaRPr>
        </a:p>
      </xdr:txBody>
    </xdr:sp>
    <xdr:clientData/>
  </xdr:twoCellAnchor>
  <xdr:twoCellAnchor editAs="oneCell">
    <xdr:from>
      <xdr:col>4</xdr:col>
      <xdr:colOff>276225</xdr:colOff>
      <xdr:row>9</xdr:row>
      <xdr:rowOff>152400</xdr:rowOff>
    </xdr:from>
    <xdr:to>
      <xdr:col>8</xdr:col>
      <xdr:colOff>142875</xdr:colOff>
      <xdr:row>12</xdr:row>
      <xdr:rowOff>114300</xdr:rowOff>
    </xdr:to>
    <xdr:pic>
      <xdr:nvPicPr>
        <xdr:cNvPr id="7" name="図 6" descr="\\SSRI-TOKYO5\解析事業推進室-Secure\SEC\菊竹\エクセル統計2015\計算式テフ\png形式\⑨多変量解析\プロビット回帰分析1.png">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3225" y="1704975"/>
          <a:ext cx="2609850" cy="476250"/>
        </a:xfrm>
        <a:prstGeom prst="rect">
          <a:avLst/>
        </a:prstGeom>
        <a:noFill/>
        <a:ln>
          <a:noFill/>
        </a:ln>
      </xdr:spPr>
    </xdr:pic>
    <xdr:clientData/>
  </xdr:twoCellAnchor>
  <xdr:twoCellAnchor editAs="oneCell">
    <xdr:from>
      <xdr:col>1</xdr:col>
      <xdr:colOff>0</xdr:colOff>
      <xdr:row>42</xdr:row>
      <xdr:rowOff>0</xdr:rowOff>
    </xdr:from>
    <xdr:to>
      <xdr:col>6</xdr:col>
      <xdr:colOff>418568</xdr:colOff>
      <xdr:row>66</xdr:row>
      <xdr:rowOff>47105</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200025" y="7229475"/>
          <a:ext cx="4257143" cy="41619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40</xdr:row>
      <xdr:rowOff>0</xdr:rowOff>
    </xdr:from>
    <xdr:to>
      <xdr:col>9</xdr:col>
      <xdr:colOff>1</xdr:colOff>
      <xdr:row>48</xdr:row>
      <xdr:rowOff>0</xdr:rowOff>
    </xdr:to>
    <xdr:sp macro="" textlink="">
      <xdr:nvSpPr>
        <xdr:cNvPr id="3" name="Text Box 1">
          <a:extLst>
            <a:ext uri="{FF2B5EF4-FFF2-40B4-BE49-F238E27FC236}">
              <a16:creationId xmlns:a16="http://schemas.microsoft.com/office/drawing/2014/main" id="{00000000-0008-0000-0E00-000003000000}"/>
            </a:ext>
          </a:extLst>
        </xdr:cNvPr>
        <xdr:cNvSpPr txBox="1">
          <a:spLocks noChangeArrowheads="1"/>
        </xdr:cNvSpPr>
      </xdr:nvSpPr>
      <xdr:spPr bwMode="auto">
        <a:xfrm>
          <a:off x="1402081" y="6705600"/>
          <a:ext cx="4876800" cy="134112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mn-ea"/>
              <a:ea typeface="+mn-ea"/>
            </a:rPr>
            <a:t>変数の有意性</a:t>
          </a:r>
        </a:p>
        <a:p>
          <a:pPr algn="l" rtl="0">
            <a:defRPr sz="1000"/>
          </a:pPr>
          <a:r>
            <a:rPr lang="ja-JP" altLang="en-US" sz="1100" b="0" i="0" u="none" strike="noStrike" baseline="0">
              <a:solidFill>
                <a:srgbClr val="000000"/>
              </a:solidFill>
              <a:latin typeface="+mn-ea"/>
              <a:ea typeface="+mn-ea"/>
            </a:rPr>
            <a:t>偏回帰係数の有意性検定の結果、「刺激レベル」は有意水準</a:t>
          </a:r>
          <a:r>
            <a:rPr lang="en-US" altLang="ja-JP" sz="1100" b="0" i="0" u="none" strike="noStrike" baseline="0">
              <a:solidFill>
                <a:srgbClr val="000000"/>
              </a:solidFill>
              <a:latin typeface="+mn-ea"/>
              <a:ea typeface="+mn-ea"/>
            </a:rPr>
            <a:t>1%</a:t>
          </a:r>
          <a:r>
            <a:rPr lang="ja-JP" altLang="en-US" sz="1100" b="0" i="0" u="none" strike="noStrike" baseline="0">
              <a:solidFill>
                <a:srgbClr val="000000"/>
              </a:solidFill>
              <a:latin typeface="+mn-ea"/>
              <a:ea typeface="+mn-ea"/>
            </a:rPr>
            <a:t>で有意であるという結果が得られました。偏回帰係数は正であることから、刺激レベルが大きくなると、反応率も上がると言えます。</a:t>
          </a:r>
        </a:p>
      </xdr:txBody>
    </xdr:sp>
    <xdr:clientData/>
  </xdr:twoCellAnchor>
  <xdr:twoCellAnchor>
    <xdr:from>
      <xdr:col>2</xdr:col>
      <xdr:colOff>0</xdr:colOff>
      <xdr:row>2</xdr:row>
      <xdr:rowOff>0</xdr:rowOff>
    </xdr:from>
    <xdr:to>
      <xdr:col>7</xdr:col>
      <xdr:colOff>0</xdr:colOff>
      <xdr:row>7</xdr:row>
      <xdr:rowOff>0</xdr:rowOff>
    </xdr:to>
    <xdr:sp macro="" textlink="">
      <xdr:nvSpPr>
        <xdr:cNvPr id="4" name="Text Box 1">
          <a:extLst>
            <a:ext uri="{FF2B5EF4-FFF2-40B4-BE49-F238E27FC236}">
              <a16:creationId xmlns:a16="http://schemas.microsoft.com/office/drawing/2014/main" id="{00000000-0008-0000-0E00-000004000000}"/>
            </a:ext>
          </a:extLst>
        </xdr:cNvPr>
        <xdr:cNvSpPr txBox="1">
          <a:spLocks noChangeArrowheads="1"/>
        </xdr:cNvSpPr>
      </xdr:nvSpPr>
      <xdr:spPr bwMode="auto">
        <a:xfrm>
          <a:off x="2011680" y="335280"/>
          <a:ext cx="3048000" cy="8382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6</xdr:col>
      <xdr:colOff>182880</xdr:colOff>
      <xdr:row>28</xdr:row>
      <xdr:rowOff>1</xdr:rowOff>
    </xdr:from>
    <xdr:to>
      <xdr:col>14</xdr:col>
      <xdr:colOff>0</xdr:colOff>
      <xdr:row>34</xdr:row>
      <xdr:rowOff>1</xdr:rowOff>
    </xdr:to>
    <xdr:sp macro="" textlink="">
      <xdr:nvSpPr>
        <xdr:cNvPr id="6" name="Text Box 1">
          <a:extLst>
            <a:ext uri="{FF2B5EF4-FFF2-40B4-BE49-F238E27FC236}">
              <a16:creationId xmlns:a16="http://schemas.microsoft.com/office/drawing/2014/main" id="{00000000-0008-0000-0E00-000006000000}"/>
            </a:ext>
          </a:extLst>
        </xdr:cNvPr>
        <xdr:cNvSpPr txBox="1">
          <a:spLocks noChangeArrowheads="1"/>
        </xdr:cNvSpPr>
      </xdr:nvSpPr>
      <xdr:spPr bwMode="auto">
        <a:xfrm>
          <a:off x="4632960" y="4693921"/>
          <a:ext cx="4693920" cy="100584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回帰式の有意性</a:t>
          </a:r>
        </a:p>
        <a:p>
          <a:pPr algn="l" rtl="0">
            <a:lnSpc>
              <a:spcPct val="100000"/>
            </a:lnSpc>
            <a:defRPr sz="1000"/>
          </a:pPr>
          <a:r>
            <a:rPr lang="ja-JP" altLang="en-US" sz="1100" b="0" i="0" u="none" strike="noStrike" baseline="0">
              <a:solidFill>
                <a:srgbClr val="000000"/>
              </a:solidFill>
              <a:latin typeface="ＭＳ Ｐゴシック"/>
              <a:ea typeface="ＭＳ Ｐゴシック"/>
            </a:rPr>
            <a:t>モデルに定数項のみを含む場合の-2対数尤度と、モデルに定数項と説明変数を含む場合の-2対数尤度の差を用いて、尤度比検定を行います。</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値は</a:t>
          </a:r>
          <a:r>
            <a:rPr lang="en-US" altLang="ja-JP" sz="1100" b="0" i="0" u="none" strike="noStrike" baseline="0">
              <a:solidFill>
                <a:srgbClr val="000000"/>
              </a:solidFill>
              <a:latin typeface="ＭＳ Ｐゴシック"/>
              <a:ea typeface="ＭＳ Ｐゴシック"/>
            </a:rPr>
            <a:t>0.001</a:t>
          </a:r>
          <a:r>
            <a:rPr lang="ja-JP" altLang="en-US" sz="1100" b="0" i="0" u="none" strike="noStrike" baseline="0">
              <a:solidFill>
                <a:srgbClr val="000000"/>
              </a:solidFill>
              <a:latin typeface="ＭＳ Ｐゴシック"/>
              <a:ea typeface="ＭＳ Ｐゴシック"/>
            </a:rPr>
            <a:t>より小さく、このモデルは有意と言えます。</a:t>
          </a:r>
          <a:endParaRPr lang="ja-JP" altLang="en-US"/>
        </a:p>
      </xdr:txBody>
    </xdr:sp>
    <xdr:clientData/>
  </xdr:twoCellAnchor>
  <xdr:twoCellAnchor>
    <xdr:from>
      <xdr:col>4</xdr:col>
      <xdr:colOff>0</xdr:colOff>
      <xdr:row>20</xdr:row>
      <xdr:rowOff>0</xdr:rowOff>
    </xdr:from>
    <xdr:to>
      <xdr:col>10</xdr:col>
      <xdr:colOff>0</xdr:colOff>
      <xdr:row>26</xdr:row>
      <xdr:rowOff>167639</xdr:rowOff>
    </xdr:to>
    <xdr:sp macro="" textlink="">
      <xdr:nvSpPr>
        <xdr:cNvPr id="7" name="Text Box 1">
          <a:extLst>
            <a:ext uri="{FF2B5EF4-FFF2-40B4-BE49-F238E27FC236}">
              <a16:creationId xmlns:a16="http://schemas.microsoft.com/office/drawing/2014/main" id="{00000000-0008-0000-0E00-000007000000}"/>
            </a:ext>
          </a:extLst>
        </xdr:cNvPr>
        <xdr:cNvSpPr txBox="1">
          <a:spLocks noChangeArrowheads="1"/>
        </xdr:cNvSpPr>
      </xdr:nvSpPr>
      <xdr:spPr bwMode="auto">
        <a:xfrm>
          <a:off x="3230880" y="3352800"/>
          <a:ext cx="3657600" cy="117347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回帰式の精度</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までの値をとり、</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に近いほど回帰式のあてはまりが良いと考えられます。ただし、</a:t>
          </a:r>
          <a:r>
            <a:rPr lang="en-US" altLang="ja-JP" sz="1100" b="0" i="0" u="none" strike="noStrike" baseline="0">
              <a:solidFill>
                <a:srgbClr val="000000"/>
              </a:solidFill>
              <a:latin typeface="ＭＳ Ｐゴシック"/>
              <a:ea typeface="ＭＳ Ｐゴシック"/>
            </a:rPr>
            <a:t>Cox-Snell</a:t>
          </a:r>
          <a:r>
            <a:rPr lang="ja-JP" altLang="en-US" sz="1100" b="0" i="0" u="none" strike="noStrike" baseline="0">
              <a:solidFill>
                <a:srgbClr val="000000"/>
              </a:solidFill>
              <a:latin typeface="ＭＳ Ｐゴシック"/>
              <a:ea typeface="ＭＳ Ｐゴシック"/>
            </a:rPr>
            <a:t>は最大値が</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にならないため、修正を行ったものが</a:t>
          </a:r>
          <a:r>
            <a:rPr lang="en-US" altLang="ja-JP" sz="1100" b="0" i="0" u="none" strike="noStrike" baseline="0">
              <a:solidFill>
                <a:srgbClr val="000000"/>
              </a:solidFill>
              <a:latin typeface="ＭＳ Ｐゴシック"/>
              <a:ea typeface="ＭＳ Ｐゴシック"/>
            </a:rPr>
            <a:t>Nagelkerke</a:t>
          </a:r>
          <a:r>
            <a:rPr lang="ja-JP" altLang="en-US" sz="1100" b="0" i="0" u="none" strike="noStrike" baseline="0">
              <a:solidFill>
                <a:srgbClr val="000000"/>
              </a:solidFill>
              <a:latin typeface="ＭＳ Ｐゴシック"/>
              <a:ea typeface="ＭＳ Ｐゴシック"/>
            </a:rPr>
            <a:t>の決定係数になります。</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0</xdr:colOff>
      <xdr:row>19</xdr:row>
      <xdr:rowOff>0</xdr:rowOff>
    </xdr:to>
    <xdr:sp macro="" textlink="">
      <xdr:nvSpPr>
        <xdr:cNvPr id="5056715" name="Text Box 3">
          <a:extLst>
            <a:ext uri="{FF2B5EF4-FFF2-40B4-BE49-F238E27FC236}">
              <a16:creationId xmlns:a16="http://schemas.microsoft.com/office/drawing/2014/main" id="{00000000-0008-0000-0F00-0000CB284D00}"/>
            </a:ext>
          </a:extLst>
        </xdr:cNvPr>
        <xdr:cNvSpPr txBox="1">
          <a:spLocks noChangeArrowheads="1"/>
        </xdr:cNvSpPr>
      </xdr:nvSpPr>
      <xdr:spPr bwMode="auto">
        <a:xfrm>
          <a:off x="200025" y="571500"/>
          <a:ext cx="8734425" cy="25717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エクセル統計の判別分析では、目的変数にカテゴリカルデｰタを、説明変数に複数の量的デｰタを用い、説明変数から目的変数の値（群）を予測するための正準判別関数を求めます。「目的変数の群の数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1」の正準判別関数が得られます。判別分析を行うことで、説明変数から目的変数が予測できるかどうか、どの説明変数が予測に役立っているかを調べることができます。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エクセル統計2008までは2群の判別の場合はフィッシャｰの線形判別関数を、3群以上の判別には正準判別関数を求めていましたが、エクセル統計2010から群数に関わらず正準判別関数を求めています。また、エクセル統計2010からステップワイズ法による変数選択の機能が追加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前立腺癌と前立腺肥大の患者からγ-Sm値と尿酸値、PAP値を測定しています。このうちγ-Sm値とPAP値から、どちらの疾病患者か判別できるか判別分析を行います。</a:t>
          </a:r>
          <a:endParaRPr lang="ja-JP" altLang="en-US"/>
        </a:p>
      </xdr:txBody>
    </xdr:sp>
    <xdr:clientData/>
  </xdr:twoCellAnchor>
  <xdr:twoCellAnchor>
    <xdr:from>
      <xdr:col>7</xdr:col>
      <xdr:colOff>0</xdr:colOff>
      <xdr:row>20</xdr:row>
      <xdr:rowOff>9525</xdr:rowOff>
    </xdr:from>
    <xdr:to>
      <xdr:col>14</xdr:col>
      <xdr:colOff>0</xdr:colOff>
      <xdr:row>39</xdr:row>
      <xdr:rowOff>0</xdr:rowOff>
    </xdr:to>
    <xdr:sp macro="" textlink="">
      <xdr:nvSpPr>
        <xdr:cNvPr id="5056716" name="Text Box 3">
          <a:extLst>
            <a:ext uri="{FF2B5EF4-FFF2-40B4-BE49-F238E27FC236}">
              <a16:creationId xmlns:a16="http://schemas.microsoft.com/office/drawing/2014/main" id="{00000000-0008-0000-0F00-0000CC284D00}"/>
            </a:ext>
          </a:extLst>
        </xdr:cNvPr>
        <xdr:cNvSpPr txBox="1">
          <a:spLocks noChangeArrowheads="1"/>
        </xdr:cNvSpPr>
      </xdr:nvSpPr>
      <xdr:spPr bwMode="auto">
        <a:xfrm>
          <a:off x="4133850" y="3495675"/>
          <a:ext cx="4800600" cy="29241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操作手順Ⅰ</a:t>
          </a: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C2</a:t>
          </a:r>
          <a:r>
            <a:rPr lang="en-US" altLang="ja-JP" sz="1100" b="1" i="0" u="sng" strike="noStrike" baseline="0">
              <a:solidFill>
                <a:srgbClr val="000000"/>
              </a:solidFill>
              <a:latin typeface="ＭＳ Ｐゴシック"/>
              <a:ea typeface="ＭＳ Ｐゴシック"/>
            </a:rPr>
            <a:t>2</a:t>
          </a:r>
          <a:r>
            <a:rPr lang="ja-JP" altLang="en-US" sz="1100" b="1" i="0" u="sng" strike="noStrike" baseline="0">
              <a:solidFill>
                <a:srgbClr val="000000"/>
              </a:solidFill>
              <a:latin typeface="ＭＳ Ｐゴシック"/>
              <a:ea typeface="ＭＳ Ｐゴシック"/>
            </a:rPr>
            <a:t>からF2</a:t>
          </a:r>
          <a:r>
            <a:rPr lang="en-US" altLang="ja-JP" sz="1100" b="1" i="0" u="sng" strike="noStrike" baseline="0">
              <a:solidFill>
                <a:srgbClr val="000000"/>
              </a:solidFill>
              <a:latin typeface="ＭＳ Ｐゴシック"/>
              <a:ea typeface="ＭＳ Ｐゴシック"/>
            </a:rPr>
            <a:t>2</a:t>
          </a:r>
          <a:r>
            <a:rPr lang="ja-JP" altLang="en-US" sz="1100" b="1" i="0" u="none" strike="noStrike" baseline="0">
              <a:solidFill>
                <a:srgbClr val="000000"/>
              </a:solidFill>
              <a:latin typeface="ＭＳ Ｐゴシック"/>
              <a:ea typeface="ＭＳ Ｐゴシック"/>
            </a:rPr>
            <a:t>までのセルを選択（ドラッグ）する</a:t>
          </a:r>
          <a:r>
            <a:rPr lang="ja-JP" altLang="en-US" sz="1100" b="1" i="0" u="none" strike="noStrike" baseline="0">
              <a:solidFill>
                <a:sysClr val="windowText" lastClr="000000"/>
              </a:solidFill>
              <a:latin typeface="ＭＳ Ｐゴシック"/>
              <a:ea typeface="ＭＳ Ｐゴシック"/>
            </a:rPr>
            <a:t>。</a:t>
          </a:r>
          <a:endParaRPr lang="ja-JP" altLang="en-US" sz="1100" b="1" i="0" u="none" strike="noStrike" baseline="0">
            <a:solidFill>
              <a:srgbClr val="FF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②エクセル統計メニュｰから、「多変量解析」－「判別分析」を選択する。</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ダイアログ-1が表示されます。［デｰタ入力範囲］には「C2</a:t>
          </a:r>
          <a:r>
            <a:rPr lang="en-US" altLang="ja-JP" sz="1100" b="0" i="0" u="none" strike="noStrike" baseline="0">
              <a:solidFill>
                <a:srgbClr val="000000"/>
              </a:solidFill>
              <a:latin typeface="ＭＳ Ｐゴシック"/>
              <a:ea typeface="ＭＳ Ｐゴシック"/>
            </a:rPr>
            <a:t>2:F35</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defRPr sz="1000"/>
          </a:pPr>
          <a:endParaRPr lang="ja-JP" altLang="en-US"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1" i="0" u="none" strike="noStrike" baseline="0">
              <a:solidFill>
                <a:srgbClr val="000000"/>
              </a:solidFill>
              <a:latin typeface="ＭＳ Ｐゴシック"/>
              <a:ea typeface="ＭＳ Ｐゴシック"/>
            </a:rPr>
            <a:t>③［変数リスト］の「疾病」をクリックし、</a:t>
          </a:r>
          <a:r>
            <a:rPr lang="ja-JP" altLang="ja-JP" sz="1100" b="1" i="0" baseline="0">
              <a:effectLst/>
              <a:latin typeface="+mn-lt"/>
              <a:ea typeface="+mn-ea"/>
              <a:cs typeface="+mn-cs"/>
            </a:rPr>
            <a:t>［</a:t>
          </a:r>
          <a:r>
            <a:rPr lang="ja-JP" altLang="en-US" sz="1100" b="1" i="0" baseline="0">
              <a:effectLst/>
              <a:latin typeface="+mn-lt"/>
              <a:ea typeface="+mn-ea"/>
              <a:cs typeface="+mn-cs"/>
            </a:rPr>
            <a:t>目的</a:t>
          </a:r>
          <a:r>
            <a:rPr lang="ja-JP" altLang="ja-JP" sz="1100" b="1" i="0" baseline="0">
              <a:effectLst/>
              <a:latin typeface="+mn-lt"/>
              <a:ea typeface="+mn-ea"/>
              <a:cs typeface="+mn-cs"/>
            </a:rPr>
            <a:t>変数］の左横にある［＞］ボタンをクリックする。</a:t>
          </a:r>
          <a:endParaRPr lang="ja-JP" altLang="ja-JP" sz="1100">
            <a:effectLst/>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ダイアログ-2のようになります。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xdr:from>
      <xdr:col>7</xdr:col>
      <xdr:colOff>676275</xdr:colOff>
      <xdr:row>68</xdr:row>
      <xdr:rowOff>0</xdr:rowOff>
    </xdr:from>
    <xdr:to>
      <xdr:col>14</xdr:col>
      <xdr:colOff>9525</xdr:colOff>
      <xdr:row>98</xdr:row>
      <xdr:rowOff>161925</xdr:rowOff>
    </xdr:to>
    <xdr:sp macro="" textlink="">
      <xdr:nvSpPr>
        <xdr:cNvPr id="5056718" name="Text Box 3">
          <a:extLst>
            <a:ext uri="{FF2B5EF4-FFF2-40B4-BE49-F238E27FC236}">
              <a16:creationId xmlns:a16="http://schemas.microsoft.com/office/drawing/2014/main" id="{00000000-0008-0000-0F00-0000CE284D00}"/>
            </a:ext>
          </a:extLst>
        </xdr:cNvPr>
        <xdr:cNvSpPr txBox="1">
          <a:spLocks noChangeArrowheads="1"/>
        </xdr:cNvSpPr>
      </xdr:nvSpPr>
      <xdr:spPr bwMode="auto">
        <a:xfrm>
          <a:off x="4810125" y="11220450"/>
          <a:ext cx="4133850" cy="53054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④［変数リスト］の「γ-Sm値」をクリックし、続けて、Ctrlキｰを押しながら「PAP値」もクリックする。</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ダイアログ-3のようになります。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⑤［説明変数］の左横にある［＞］ボタンをクリックする。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2つの変数が［説明変数］リストに移動し、ダイアログ-4のようになります。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⑥［OK］ボタンをクリックする。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新しいワｰクシｰトが追加され、結果が出力されます。［OK］ボタンはどのタブを表示しているときでもクリックすることができます。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説明変数のデｰタが連続していれば、ダイアログを開く前に、目的変数と説明変数を設定しておくことができます。この場合の操作方法は判別分析（3群）の操作手順をご覧ください。この例では、分析に使わない尿酸値が間に入ってしまっているので、このような手順を踏んでいます。</a:t>
          </a:r>
          <a:endParaRPr lang="ja-JP" altLang="en-US" i="0"/>
        </a:p>
      </xdr:txBody>
    </xdr:sp>
    <xdr:clientData/>
  </xdr:twoCellAnchor>
  <xdr:twoCellAnchor editAs="oneCell">
    <xdr:from>
      <xdr:col>1</xdr:col>
      <xdr:colOff>0</xdr:colOff>
      <xdr:row>41</xdr:row>
      <xdr:rowOff>0</xdr:rowOff>
    </xdr:from>
    <xdr:to>
      <xdr:col>7</xdr:col>
      <xdr:colOff>323318</xdr:colOff>
      <xdr:row>65</xdr:row>
      <xdr:rowOff>47105</xdr:rowOff>
    </xdr:to>
    <xdr:pic>
      <xdr:nvPicPr>
        <xdr:cNvPr id="14" name="図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
        <a:stretch>
          <a:fillRect/>
        </a:stretch>
      </xdr:blipFill>
      <xdr:spPr>
        <a:xfrm>
          <a:off x="200025" y="7105650"/>
          <a:ext cx="4257143" cy="4161905"/>
        </a:xfrm>
        <a:prstGeom prst="rect">
          <a:avLst/>
        </a:prstGeom>
      </xdr:spPr>
    </xdr:pic>
    <xdr:clientData/>
  </xdr:twoCellAnchor>
  <xdr:twoCellAnchor editAs="oneCell">
    <xdr:from>
      <xdr:col>8</xdr:col>
      <xdr:colOff>0</xdr:colOff>
      <xdr:row>41</xdr:row>
      <xdr:rowOff>0</xdr:rowOff>
    </xdr:from>
    <xdr:to>
      <xdr:col>14</xdr:col>
      <xdr:colOff>142343</xdr:colOff>
      <xdr:row>65</xdr:row>
      <xdr:rowOff>47105</xdr:rowOff>
    </xdr:to>
    <xdr:pic>
      <xdr:nvPicPr>
        <xdr:cNvPr id="15" name="図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2"/>
        <a:stretch>
          <a:fillRect/>
        </a:stretch>
      </xdr:blipFill>
      <xdr:spPr>
        <a:xfrm>
          <a:off x="4819650" y="7105650"/>
          <a:ext cx="4257143" cy="4161905"/>
        </a:xfrm>
        <a:prstGeom prst="rect">
          <a:avLst/>
        </a:prstGeom>
      </xdr:spPr>
    </xdr:pic>
    <xdr:clientData/>
  </xdr:twoCellAnchor>
  <xdr:twoCellAnchor editAs="oneCell">
    <xdr:from>
      <xdr:col>1</xdr:col>
      <xdr:colOff>0</xdr:colOff>
      <xdr:row>68</xdr:row>
      <xdr:rowOff>0</xdr:rowOff>
    </xdr:from>
    <xdr:to>
      <xdr:col>7</xdr:col>
      <xdr:colOff>323318</xdr:colOff>
      <xdr:row>92</xdr:row>
      <xdr:rowOff>47105</xdr:rowOff>
    </xdr:to>
    <xdr:pic>
      <xdr:nvPicPr>
        <xdr:cNvPr id="17" name="図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3"/>
        <a:stretch>
          <a:fillRect/>
        </a:stretch>
      </xdr:blipFill>
      <xdr:spPr>
        <a:xfrm>
          <a:off x="200025" y="11734800"/>
          <a:ext cx="4257143" cy="4161905"/>
        </a:xfrm>
        <a:prstGeom prst="rect">
          <a:avLst/>
        </a:prstGeom>
      </xdr:spPr>
    </xdr:pic>
    <xdr:clientData/>
  </xdr:twoCellAnchor>
  <xdr:twoCellAnchor editAs="oneCell">
    <xdr:from>
      <xdr:col>1</xdr:col>
      <xdr:colOff>0</xdr:colOff>
      <xdr:row>95</xdr:row>
      <xdr:rowOff>0</xdr:rowOff>
    </xdr:from>
    <xdr:to>
      <xdr:col>7</xdr:col>
      <xdr:colOff>323318</xdr:colOff>
      <xdr:row>119</xdr:row>
      <xdr:rowOff>47105</xdr:rowOff>
    </xdr:to>
    <xdr:pic>
      <xdr:nvPicPr>
        <xdr:cNvPr id="18" name="図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4"/>
        <a:stretch>
          <a:fillRect/>
        </a:stretch>
      </xdr:blipFill>
      <xdr:spPr>
        <a:xfrm>
          <a:off x="200025" y="16363950"/>
          <a:ext cx="4257143" cy="41619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0</xdr:colOff>
      <xdr:row>8</xdr:row>
      <xdr:rowOff>9525</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2000250" y="514350"/>
          <a:ext cx="3429000"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5</xdr:col>
      <xdr:colOff>0</xdr:colOff>
      <xdr:row>41</xdr:row>
      <xdr:rowOff>0</xdr:rowOff>
    </xdr:from>
    <xdr:to>
      <xdr:col>10</xdr:col>
      <xdr:colOff>0</xdr:colOff>
      <xdr:row>46</xdr:row>
      <xdr:rowOff>9525</xdr:rowOff>
    </xdr:to>
    <xdr:sp macro="" textlink="">
      <xdr:nvSpPr>
        <xdr:cNvPr id="3" name="Text Box 1">
          <a:extLst>
            <a:ext uri="{FF2B5EF4-FFF2-40B4-BE49-F238E27FC236}">
              <a16:creationId xmlns:a16="http://schemas.microsoft.com/office/drawing/2014/main" id="{00000000-0008-0000-1000-000003000000}"/>
            </a:ext>
          </a:extLst>
        </xdr:cNvPr>
        <xdr:cNvSpPr txBox="1">
          <a:spLocks noChangeArrowheads="1"/>
        </xdr:cNvSpPr>
      </xdr:nvSpPr>
      <xdr:spPr bwMode="auto">
        <a:xfrm>
          <a:off x="4057650" y="7029450"/>
          <a:ext cx="3429000"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基本統計量と相関行列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全体および群別に、各変数の平均や標準偏差などの基本統計量、説明変数間の相関行列を出力しています。</a:t>
          </a:r>
        </a:p>
      </xdr:txBody>
    </xdr:sp>
    <xdr:clientData/>
  </xdr:twoCellAnchor>
  <xdr:twoCellAnchor>
    <xdr:from>
      <xdr:col>5</xdr:col>
      <xdr:colOff>0</xdr:colOff>
      <xdr:row>51</xdr:row>
      <xdr:rowOff>0</xdr:rowOff>
    </xdr:from>
    <xdr:to>
      <xdr:col>10</xdr:col>
      <xdr:colOff>0</xdr:colOff>
      <xdr:row>53</xdr:row>
      <xdr:rowOff>171449</xdr:rowOff>
    </xdr:to>
    <xdr:sp macro="" textlink="">
      <xdr:nvSpPr>
        <xdr:cNvPr id="4" name="Text Box 1">
          <a:extLst>
            <a:ext uri="{FF2B5EF4-FFF2-40B4-BE49-F238E27FC236}">
              <a16:creationId xmlns:a16="http://schemas.microsoft.com/office/drawing/2014/main" id="{00000000-0008-0000-1000-000004000000}"/>
            </a:ext>
          </a:extLst>
        </xdr:cNvPr>
        <xdr:cNvSpPr txBox="1">
          <a:spLocks noChangeArrowheads="1"/>
        </xdr:cNvSpPr>
      </xdr:nvSpPr>
      <xdr:spPr bwMode="auto">
        <a:xfrm>
          <a:off x="4057650" y="8743950"/>
          <a:ext cx="3429000" cy="51434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変数選択の方法</a:t>
          </a: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変数選択は行わず、全変数を利用しています。</a:t>
          </a:r>
        </a:p>
      </xdr:txBody>
    </xdr:sp>
    <xdr:clientData/>
  </xdr:twoCellAnchor>
  <xdr:twoCellAnchor>
    <xdr:from>
      <xdr:col>8</xdr:col>
      <xdr:colOff>0</xdr:colOff>
      <xdr:row>56</xdr:row>
      <xdr:rowOff>0</xdr:rowOff>
    </xdr:from>
    <xdr:to>
      <xdr:col>12</xdr:col>
      <xdr:colOff>0</xdr:colOff>
      <xdr:row>66</xdr:row>
      <xdr:rowOff>161925</xdr:rowOff>
    </xdr:to>
    <xdr:sp macro="" textlink="">
      <xdr:nvSpPr>
        <xdr:cNvPr id="5" name="Text Box 1">
          <a:extLst>
            <a:ext uri="{FF2B5EF4-FFF2-40B4-BE49-F238E27FC236}">
              <a16:creationId xmlns:a16="http://schemas.microsoft.com/office/drawing/2014/main" id="{00000000-0008-0000-1000-000005000000}"/>
            </a:ext>
          </a:extLst>
        </xdr:cNvPr>
        <xdr:cNvSpPr txBox="1">
          <a:spLocks noChangeArrowheads="1"/>
        </xdr:cNvSpPr>
      </xdr:nvSpPr>
      <xdr:spPr bwMode="auto">
        <a:xfrm>
          <a:off x="6115050" y="9601200"/>
          <a:ext cx="2743200" cy="18764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変数選択結果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この判別関数モデルの評価では</a:t>
          </a:r>
          <a:r>
            <a:rPr lang="en-US" altLang="ja-JP" sz="1100" b="0" i="0" u="none" strike="noStrike" baseline="0">
              <a:solidFill>
                <a:srgbClr val="000000"/>
              </a:solidFill>
              <a:latin typeface="ＭＳ Ｐゴシック"/>
              <a:ea typeface="ＭＳ Ｐゴシック"/>
            </a:rPr>
            <a:t>P=0.0516</a:t>
          </a:r>
          <a:r>
            <a:rPr lang="ja-JP" altLang="en-US" sz="1100" b="0" i="0" u="none" strike="noStrike" baseline="0">
              <a:solidFill>
                <a:srgbClr val="000000"/>
              </a:solidFill>
              <a:latin typeface="ＭＳ Ｐゴシック"/>
              <a:ea typeface="ＭＳ Ｐゴシック"/>
            </a:rPr>
            <a:t>と僅かに有意とはなりませんでした。</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判別関数が有意ではないので、個々の変数の有意性を評価することにあまり意味がありませんが、モデルを組み直すなら、</a:t>
          </a:r>
          <a:r>
            <a:rPr lang="el-GR" altLang="ja-JP" sz="1100" b="0" i="0" u="none" strike="noStrike" baseline="0">
              <a:solidFill>
                <a:srgbClr val="000000"/>
              </a:solidFill>
              <a:latin typeface="ＭＳ Ｐゴシック"/>
              <a:ea typeface="ＭＳ Ｐゴシック"/>
            </a:rPr>
            <a:t>γ</a:t>
          </a:r>
          <a:r>
            <a:rPr lang="ja-JP" altLang="el-GR"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Sm</a:t>
          </a:r>
          <a:r>
            <a:rPr lang="ja-JP" altLang="en-US" sz="1100" b="0" i="0" u="none" strike="noStrike" baseline="0">
              <a:solidFill>
                <a:srgbClr val="000000"/>
              </a:solidFill>
              <a:latin typeface="ＭＳ Ｐゴシック"/>
              <a:ea typeface="ＭＳ Ｐゴシック"/>
            </a:rPr>
            <a:t>値は残して組み直すのが良いかもしれません。</a:t>
          </a:r>
        </a:p>
      </xdr:txBody>
    </xdr:sp>
    <xdr:clientData/>
  </xdr:twoCellAnchor>
  <xdr:twoCellAnchor>
    <xdr:from>
      <xdr:col>8</xdr:col>
      <xdr:colOff>0</xdr:colOff>
      <xdr:row>68</xdr:row>
      <xdr:rowOff>0</xdr:rowOff>
    </xdr:from>
    <xdr:to>
      <xdr:col>12</xdr:col>
      <xdr:colOff>0</xdr:colOff>
      <xdr:row>73</xdr:row>
      <xdr:rowOff>1</xdr:rowOff>
    </xdr:to>
    <xdr:sp macro="" textlink="">
      <xdr:nvSpPr>
        <xdr:cNvPr id="6" name="Text Box 1">
          <a:extLst>
            <a:ext uri="{FF2B5EF4-FFF2-40B4-BE49-F238E27FC236}">
              <a16:creationId xmlns:a16="http://schemas.microsoft.com/office/drawing/2014/main" id="{00000000-0008-0000-1000-000006000000}"/>
            </a:ext>
          </a:extLst>
        </xdr:cNvPr>
        <xdr:cNvSpPr txBox="1">
          <a:spLocks noChangeArrowheads="1"/>
        </xdr:cNvSpPr>
      </xdr:nvSpPr>
      <xdr:spPr bwMode="auto">
        <a:xfrm>
          <a:off x="6115050" y="11658600"/>
          <a:ext cx="2743200" cy="85725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判別関数の有意性の検定</a:t>
          </a:r>
        </a:p>
        <a:p>
          <a:pPr algn="l" rtl="0">
            <a:lnSpc>
              <a:spcPct val="100000"/>
            </a:lnSpc>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群の判別なので、変数選択結果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モデルで出力される</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値と同じ値になります。</a:t>
          </a:r>
        </a:p>
      </xdr:txBody>
    </xdr:sp>
    <xdr:clientData/>
  </xdr:twoCellAnchor>
  <xdr:twoCellAnchor>
    <xdr:from>
      <xdr:col>8</xdr:col>
      <xdr:colOff>0</xdr:colOff>
      <xdr:row>74</xdr:row>
      <xdr:rowOff>0</xdr:rowOff>
    </xdr:from>
    <xdr:to>
      <xdr:col>12</xdr:col>
      <xdr:colOff>0</xdr:colOff>
      <xdr:row>80</xdr:row>
      <xdr:rowOff>161925</xdr:rowOff>
    </xdr:to>
    <xdr:sp macro="" textlink="">
      <xdr:nvSpPr>
        <xdr:cNvPr id="7" name="Text Box 1">
          <a:extLst>
            <a:ext uri="{FF2B5EF4-FFF2-40B4-BE49-F238E27FC236}">
              <a16:creationId xmlns:a16="http://schemas.microsoft.com/office/drawing/2014/main" id="{00000000-0008-0000-1000-000007000000}"/>
            </a:ext>
          </a:extLst>
        </xdr:cNvPr>
        <xdr:cNvSpPr txBox="1">
          <a:spLocks noChangeArrowheads="1"/>
        </xdr:cNvSpPr>
      </xdr:nvSpPr>
      <xdr:spPr bwMode="auto">
        <a:xfrm>
          <a:off x="6115050" y="12744450"/>
          <a:ext cx="2743200" cy="11906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判別係数</a:t>
          </a:r>
        </a:p>
        <a:p>
          <a:pPr algn="l" rtl="0">
            <a:lnSpc>
              <a:spcPct val="100000"/>
            </a:lnSpc>
            <a:defRPr sz="1000"/>
          </a:pPr>
          <a:r>
            <a:rPr lang="ja-JP" altLang="en-US" sz="1100" b="0" i="0" u="none" strike="noStrike" baseline="0">
              <a:solidFill>
                <a:srgbClr val="000000"/>
              </a:solidFill>
              <a:latin typeface="ＭＳ Ｐゴシック"/>
              <a:ea typeface="ＭＳ Ｐゴシック"/>
            </a:rPr>
            <a:t>前立腺癌の判別係数がプラスの値なので、</a:t>
          </a:r>
          <a:r>
            <a:rPr lang="el-GR" altLang="ja-JP" sz="1100" b="0" i="0" u="none" strike="noStrike" baseline="0">
              <a:solidFill>
                <a:srgbClr val="000000"/>
              </a:solidFill>
              <a:latin typeface="ＭＳ Ｐゴシック"/>
              <a:ea typeface="ＭＳ Ｐゴシック"/>
            </a:rPr>
            <a:t>γ-</a:t>
          </a:r>
          <a:r>
            <a:rPr lang="en-US" altLang="ja-JP" sz="1100" b="0" i="0" u="none" strike="noStrike" baseline="0">
              <a:solidFill>
                <a:srgbClr val="000000"/>
              </a:solidFill>
              <a:latin typeface="ＭＳ Ｐゴシック"/>
              <a:ea typeface="ＭＳ Ｐゴシック"/>
            </a:rPr>
            <a:t>Sm</a:t>
          </a:r>
          <a:r>
            <a:rPr lang="ja-JP" altLang="en-US" sz="1100" b="0" i="0" u="none" strike="noStrike" baseline="0">
              <a:solidFill>
                <a:srgbClr val="000000"/>
              </a:solidFill>
              <a:latin typeface="ＭＳ Ｐゴシック"/>
              <a:ea typeface="ＭＳ Ｐゴシック"/>
            </a:rPr>
            <a:t>値が高いほど、また、</a:t>
          </a:r>
          <a:r>
            <a:rPr lang="en-US" altLang="ja-JP" sz="1100" b="0" i="0" u="none" strike="noStrike" baseline="0">
              <a:solidFill>
                <a:srgbClr val="000000"/>
              </a:solidFill>
              <a:latin typeface="ＭＳ Ｐゴシック"/>
              <a:ea typeface="ＭＳ Ｐゴシック"/>
            </a:rPr>
            <a:t>PAP</a:t>
          </a:r>
          <a:r>
            <a:rPr lang="ja-JP" altLang="en-US" sz="1100" b="0" i="0" u="none" strike="noStrike" baseline="0">
              <a:solidFill>
                <a:srgbClr val="000000"/>
              </a:solidFill>
              <a:latin typeface="ＭＳ Ｐゴシック"/>
              <a:ea typeface="ＭＳ Ｐゴシック"/>
            </a:rPr>
            <a:t>値が低いほど前立腺癌と判別される可能性が高くなります。</a:t>
          </a:r>
        </a:p>
      </xdr:txBody>
    </xdr:sp>
    <xdr:clientData/>
  </xdr:twoCellAnchor>
  <xdr:twoCellAnchor>
    <xdr:from>
      <xdr:col>8</xdr:col>
      <xdr:colOff>0</xdr:colOff>
      <xdr:row>82</xdr:row>
      <xdr:rowOff>0</xdr:rowOff>
    </xdr:from>
    <xdr:to>
      <xdr:col>12</xdr:col>
      <xdr:colOff>0</xdr:colOff>
      <xdr:row>89</xdr:row>
      <xdr:rowOff>9525</xdr:rowOff>
    </xdr:to>
    <xdr:sp macro="" textlink="">
      <xdr:nvSpPr>
        <xdr:cNvPr id="9" name="Text Box 1">
          <a:extLst>
            <a:ext uri="{FF2B5EF4-FFF2-40B4-BE49-F238E27FC236}">
              <a16:creationId xmlns:a16="http://schemas.microsoft.com/office/drawing/2014/main" id="{00000000-0008-0000-1000-000009000000}"/>
            </a:ext>
          </a:extLst>
        </xdr:cNvPr>
        <xdr:cNvSpPr txBox="1">
          <a:spLocks noChangeArrowheads="1"/>
        </xdr:cNvSpPr>
      </xdr:nvSpPr>
      <xdr:spPr bwMode="auto">
        <a:xfrm>
          <a:off x="6115050" y="14116050"/>
          <a:ext cx="2743200" cy="12096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標準化判別係数</a:t>
          </a:r>
        </a:p>
        <a:p>
          <a:pPr algn="l" rtl="0">
            <a:lnSpc>
              <a:spcPct val="100000"/>
            </a:lnSpc>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変数の影響力を比較する場合に標準化判別係数を用います。絶対値は</a:t>
          </a:r>
          <a:r>
            <a:rPr lang="el-GR" altLang="ja-JP" sz="1100" b="0" i="0" u="none" strike="noStrike" baseline="0">
              <a:solidFill>
                <a:srgbClr val="000000"/>
              </a:solidFill>
              <a:latin typeface="ＭＳ Ｐゴシック"/>
              <a:ea typeface="ＭＳ Ｐゴシック"/>
            </a:rPr>
            <a:t>γ-</a:t>
          </a:r>
          <a:r>
            <a:rPr lang="en-US" altLang="ja-JP" sz="1100" b="0" i="0" u="none" strike="noStrike" baseline="0">
              <a:solidFill>
                <a:srgbClr val="000000"/>
              </a:solidFill>
              <a:latin typeface="ＭＳ Ｐゴシック"/>
              <a:ea typeface="ＭＳ Ｐゴシック"/>
            </a:rPr>
            <a:t>Sm</a:t>
          </a:r>
          <a:r>
            <a:rPr lang="ja-JP" altLang="en-US" sz="1100" b="0" i="0" u="none" strike="noStrike" baseline="0">
              <a:solidFill>
                <a:srgbClr val="000000"/>
              </a:solidFill>
              <a:latin typeface="ＭＳ Ｐゴシック"/>
              <a:ea typeface="ＭＳ Ｐゴシック"/>
            </a:rPr>
            <a:t>値が</a:t>
          </a:r>
          <a:r>
            <a:rPr lang="en-US" altLang="ja-JP" sz="1100" b="0" i="0" u="none" strike="noStrike" baseline="0">
              <a:solidFill>
                <a:srgbClr val="000000"/>
              </a:solidFill>
              <a:latin typeface="ＭＳ Ｐゴシック"/>
              <a:ea typeface="ＭＳ Ｐゴシック"/>
            </a:rPr>
            <a:t>PAP</a:t>
          </a:r>
          <a:r>
            <a:rPr lang="ja-JP" altLang="en-US" sz="1100" b="0" i="0" u="none" strike="noStrike" baseline="0">
              <a:solidFill>
                <a:srgbClr val="000000"/>
              </a:solidFill>
              <a:latin typeface="ＭＳ Ｐゴシック"/>
              <a:ea typeface="ＭＳ Ｐゴシック"/>
            </a:rPr>
            <a:t>値の</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倍近くあり、</a:t>
          </a:r>
          <a:r>
            <a:rPr lang="el-GR" altLang="ja-JP" sz="1100" b="0" i="0" u="none" strike="noStrike" baseline="0">
              <a:solidFill>
                <a:srgbClr val="000000"/>
              </a:solidFill>
              <a:latin typeface="ＭＳ Ｐゴシック"/>
              <a:ea typeface="ＭＳ Ｐゴシック"/>
            </a:rPr>
            <a:t>γ-</a:t>
          </a:r>
          <a:r>
            <a:rPr lang="en-US" altLang="ja-JP" sz="1100" b="0" i="0" u="none" strike="noStrike" baseline="0">
              <a:solidFill>
                <a:srgbClr val="000000"/>
              </a:solidFill>
              <a:latin typeface="ＭＳ Ｐゴシック"/>
              <a:ea typeface="ＭＳ Ｐゴシック"/>
            </a:rPr>
            <a:t>Sm</a:t>
          </a:r>
          <a:r>
            <a:rPr lang="ja-JP" altLang="en-US" sz="1100" b="0" i="0" u="none" strike="noStrike" baseline="0">
              <a:solidFill>
                <a:srgbClr val="000000"/>
              </a:solidFill>
              <a:latin typeface="ＭＳ Ｐゴシック"/>
              <a:ea typeface="ＭＳ Ｐゴシック"/>
            </a:rPr>
            <a:t>値の方が影響力があります。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12</xdr:row>
      <xdr:rowOff>0</xdr:rowOff>
    </xdr:from>
    <xdr:to>
      <xdr:col>14</xdr:col>
      <xdr:colOff>0</xdr:colOff>
      <xdr:row>36</xdr:row>
      <xdr:rowOff>9526</xdr:rowOff>
    </xdr:to>
    <xdr:sp macro="" textlink="">
      <xdr:nvSpPr>
        <xdr:cNvPr id="5131452" name="Text Box 3">
          <a:extLst>
            <a:ext uri="{FF2B5EF4-FFF2-40B4-BE49-F238E27FC236}">
              <a16:creationId xmlns:a16="http://schemas.microsoft.com/office/drawing/2014/main" id="{00000000-0008-0000-1100-0000BC4C4E00}"/>
            </a:ext>
          </a:extLst>
        </xdr:cNvPr>
        <xdr:cNvSpPr txBox="1">
          <a:spLocks noChangeArrowheads="1"/>
        </xdr:cNvSpPr>
      </xdr:nvSpPr>
      <xdr:spPr bwMode="auto">
        <a:xfrm>
          <a:off x="5295900" y="2152650"/>
          <a:ext cx="4114800" cy="4124326"/>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C1</a:t>
          </a:r>
          <a:r>
            <a:rPr lang="en-US" altLang="ja-JP" sz="1100" b="1" i="0" u="sng"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のセルをクリックする、続けてCtrlキｰを押しながら、</a:t>
          </a:r>
          <a:r>
            <a:rPr lang="ja-JP" altLang="en-US" sz="1100" b="1" i="0" u="sng" strike="noStrike" baseline="0">
              <a:solidFill>
                <a:srgbClr val="000000"/>
              </a:solidFill>
              <a:latin typeface="ＭＳ Ｐゴシック"/>
              <a:ea typeface="ＭＳ Ｐゴシック"/>
            </a:rPr>
            <a:t>D1</a:t>
          </a:r>
          <a:r>
            <a:rPr lang="en-US" altLang="ja-JP" sz="1100" b="1" i="0" u="sng" strike="noStrike" baseline="0">
              <a:solidFill>
                <a:srgbClr val="000000"/>
              </a:solidFill>
              <a:latin typeface="ＭＳ Ｐゴシック"/>
              <a:ea typeface="ＭＳ Ｐゴシック"/>
            </a:rPr>
            <a:t>3</a:t>
          </a:r>
          <a:r>
            <a:rPr lang="ja-JP" altLang="en-US" sz="1100" b="1" i="0" u="sng" strike="noStrike" baseline="0">
              <a:solidFill>
                <a:srgbClr val="000000"/>
              </a:solidFill>
              <a:latin typeface="ＭＳ Ｐゴシック"/>
              <a:ea typeface="ＭＳ Ｐゴシック"/>
            </a:rPr>
            <a:t>からG1</a:t>
          </a:r>
          <a:r>
            <a:rPr lang="en-US" altLang="ja-JP" sz="1100" b="1" i="0" u="sng"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までのセルを選択（ドラッグ）する。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②エクセル統計メニュｰから、［多変量解析］－［判別分析］を選択する。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ダイアログ-1が表示されます。［デｰタ入力範囲］には「C</a:t>
          </a:r>
          <a:r>
            <a:rPr lang="en-US" altLang="ja-JP" sz="1100" b="0" i="0" u="none" strike="noStrike" baseline="0">
              <a:solidFill>
                <a:srgbClr val="000000"/>
              </a:solidFill>
              <a:latin typeface="ＭＳ Ｐゴシック"/>
              <a:ea typeface="ＭＳ Ｐゴシック"/>
            </a:rPr>
            <a:t>13:C163,D13:G163</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目的変数と説明変数の2つの範囲に分けて事前に選択していたので、ダイアログが表示されたときには、すでに［目的変数］も［説明変数］も設定が終わっています。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③［変数選択］タブをクリックする。</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xdr:from>
      <xdr:col>1</xdr:col>
      <xdr:colOff>0</xdr:colOff>
      <xdr:row>3</xdr:row>
      <xdr:rowOff>0</xdr:rowOff>
    </xdr:from>
    <xdr:to>
      <xdr:col>14</xdr:col>
      <xdr:colOff>0</xdr:colOff>
      <xdr:row>10</xdr:row>
      <xdr:rowOff>0</xdr:rowOff>
    </xdr:to>
    <xdr:sp macro="" textlink="">
      <xdr:nvSpPr>
        <xdr:cNvPr id="5131453" name="Text Box 3">
          <a:extLst>
            <a:ext uri="{FF2B5EF4-FFF2-40B4-BE49-F238E27FC236}">
              <a16:creationId xmlns:a16="http://schemas.microsoft.com/office/drawing/2014/main" id="{00000000-0008-0000-1100-0000BD4C4E00}"/>
            </a:ext>
          </a:extLst>
        </xdr:cNvPr>
        <xdr:cNvSpPr txBox="1">
          <a:spLocks noChangeArrowheads="1"/>
        </xdr:cNvSpPr>
      </xdr:nvSpPr>
      <xdr:spPr bwMode="auto">
        <a:xfrm>
          <a:off x="200025" y="533400"/>
          <a:ext cx="9210675" cy="10858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0" i="0" u="none" strike="noStrike" baseline="0">
              <a:solidFill>
                <a:srgbClr val="000000"/>
              </a:solidFill>
              <a:latin typeface="ＭＳ Ｐゴシック"/>
              <a:ea typeface="ＭＳ Ｐゴシック"/>
            </a:rPr>
            <a:t>3群の判別分析の場合は以下のように行います。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3種類のあやめ、セトｰサ、ヴェルシコロｰル、ヴィルジニカについて、がくの長さ、がくの幅、花弁の長さ、花弁の幅の4つの値から判別するために、正準判別関数を求めます。増減法による変数選択と、判別得点の出力も行います。</a:t>
          </a:r>
          <a:endParaRPr lang="ja-JP" altLang="en-US"/>
        </a:p>
      </xdr:txBody>
    </xdr:sp>
    <xdr:clientData/>
  </xdr:twoCellAnchor>
  <xdr:twoCellAnchor editAs="oneCell">
    <xdr:from>
      <xdr:col>8</xdr:col>
      <xdr:colOff>0</xdr:colOff>
      <xdr:row>38</xdr:row>
      <xdr:rowOff>0</xdr:rowOff>
    </xdr:from>
    <xdr:to>
      <xdr:col>14</xdr:col>
      <xdr:colOff>142343</xdr:colOff>
      <xdr:row>62</xdr:row>
      <xdr:rowOff>47105</xdr:rowOff>
    </xdr:to>
    <xdr:pic>
      <xdr:nvPicPr>
        <xdr:cNvPr id="13" name="図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a:stretch>
          <a:fillRect/>
        </a:stretch>
      </xdr:blipFill>
      <xdr:spPr>
        <a:xfrm>
          <a:off x="5295900" y="6610350"/>
          <a:ext cx="4257143" cy="4161905"/>
        </a:xfrm>
        <a:prstGeom prst="rect">
          <a:avLst/>
        </a:prstGeom>
      </xdr:spPr>
    </xdr:pic>
    <xdr:clientData/>
  </xdr:twoCellAnchor>
  <xdr:twoCellAnchor>
    <xdr:from>
      <xdr:col>8</xdr:col>
      <xdr:colOff>0</xdr:colOff>
      <xdr:row>113</xdr:row>
      <xdr:rowOff>0</xdr:rowOff>
    </xdr:from>
    <xdr:to>
      <xdr:col>14</xdr:col>
      <xdr:colOff>0</xdr:colOff>
      <xdr:row>134</xdr:row>
      <xdr:rowOff>1</xdr:rowOff>
    </xdr:to>
    <xdr:sp macro="" textlink="">
      <xdr:nvSpPr>
        <xdr:cNvPr id="17" name="Text Box 3">
          <a:extLst>
            <a:ext uri="{FF2B5EF4-FFF2-40B4-BE49-F238E27FC236}">
              <a16:creationId xmlns:a16="http://schemas.microsoft.com/office/drawing/2014/main" id="{00000000-0008-0000-1100-000011000000}"/>
            </a:ext>
          </a:extLst>
        </xdr:cNvPr>
        <xdr:cNvSpPr txBox="1">
          <a:spLocks noChangeArrowheads="1"/>
        </xdr:cNvSpPr>
      </xdr:nvSpPr>
      <xdr:spPr bwMode="auto">
        <a:xfrm>
          <a:off x="5295900" y="19469100"/>
          <a:ext cx="4114800" cy="360045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操作手順Ⅲ</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⑦［BoxのM検定を行う］をチェックする。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BoxのM検定による等分散性の検定を行う場合はチェックします。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⑧［判別得点を出力する」をチェックする。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個々のケｰスについて判別得点を出力する場合にチェックします。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⑦、⑧の設定を終えるとダイアログ-3のようになります。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⑨［OK］ボタンをクリックする。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a:p>
      </xdr:txBody>
    </xdr:sp>
    <xdr:clientData/>
  </xdr:twoCellAnchor>
  <xdr:twoCellAnchor editAs="oneCell">
    <xdr:from>
      <xdr:col>8</xdr:col>
      <xdr:colOff>0</xdr:colOff>
      <xdr:row>87</xdr:row>
      <xdr:rowOff>0</xdr:rowOff>
    </xdr:from>
    <xdr:to>
      <xdr:col>14</xdr:col>
      <xdr:colOff>142343</xdr:colOff>
      <xdr:row>111</xdr:row>
      <xdr:rowOff>47105</xdr:rowOff>
    </xdr:to>
    <xdr:pic>
      <xdr:nvPicPr>
        <xdr:cNvPr id="18" name="図 17">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2"/>
        <a:stretch>
          <a:fillRect/>
        </a:stretch>
      </xdr:blipFill>
      <xdr:spPr>
        <a:xfrm>
          <a:off x="5295900" y="15011400"/>
          <a:ext cx="4257143" cy="4161905"/>
        </a:xfrm>
        <a:prstGeom prst="rect">
          <a:avLst/>
        </a:prstGeom>
      </xdr:spPr>
    </xdr:pic>
    <xdr:clientData/>
  </xdr:twoCellAnchor>
  <xdr:twoCellAnchor>
    <xdr:from>
      <xdr:col>8</xdr:col>
      <xdr:colOff>0</xdr:colOff>
      <xdr:row>63</xdr:row>
      <xdr:rowOff>0</xdr:rowOff>
    </xdr:from>
    <xdr:to>
      <xdr:col>14</xdr:col>
      <xdr:colOff>0</xdr:colOff>
      <xdr:row>84</xdr:row>
      <xdr:rowOff>152401</xdr:rowOff>
    </xdr:to>
    <xdr:sp macro="" textlink="">
      <xdr:nvSpPr>
        <xdr:cNvPr id="19" name="Text Box 3">
          <a:extLst>
            <a:ext uri="{FF2B5EF4-FFF2-40B4-BE49-F238E27FC236}">
              <a16:creationId xmlns:a16="http://schemas.microsoft.com/office/drawing/2014/main" id="{00000000-0008-0000-1100-000013000000}"/>
            </a:ext>
          </a:extLst>
        </xdr:cNvPr>
        <xdr:cNvSpPr txBox="1">
          <a:spLocks noChangeArrowheads="1"/>
        </xdr:cNvSpPr>
      </xdr:nvSpPr>
      <xdr:spPr bwMode="auto">
        <a:xfrm>
          <a:off x="5295900" y="10896600"/>
          <a:ext cx="4114800" cy="375285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④変数選択の［方法］は［増減法］を選択する。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変数選択を行わないときは［全変数］を選択します。変数の［投入］と［除去］の［基準］は［P値］と［F値］を利用できます。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⑤［変数選択の過程を出力する」をチェックする。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このオプションを利用すると、選択過程の各ステップで、どの変数が投入または除去されたかが分かります。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④、⑤の設定を終えるとダイアログ-2のようになります。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⑥［オプション］タブをクリックする。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操作手順Ⅲへ</a:t>
          </a:r>
          <a:endParaRPr lang="ja-JP" altLang="en-US"/>
        </a:p>
      </xdr:txBody>
    </xdr:sp>
    <xdr:clientData/>
  </xdr:twoCellAnchor>
  <xdr:twoCellAnchor editAs="oneCell">
    <xdr:from>
      <xdr:col>8</xdr:col>
      <xdr:colOff>0</xdr:colOff>
      <xdr:row>136</xdr:row>
      <xdr:rowOff>0</xdr:rowOff>
    </xdr:from>
    <xdr:to>
      <xdr:col>14</xdr:col>
      <xdr:colOff>142343</xdr:colOff>
      <xdr:row>160</xdr:row>
      <xdr:rowOff>47105</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3"/>
        <a:stretch>
          <a:fillRect/>
        </a:stretch>
      </xdr:blipFill>
      <xdr:spPr>
        <a:xfrm>
          <a:off x="5295900" y="23412450"/>
          <a:ext cx="4257143" cy="41619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254000</xdr:colOff>
      <xdr:row>171</xdr:row>
      <xdr:rowOff>0</xdr:rowOff>
    </xdr:from>
    <xdr:to>
      <xdr:col>4</xdr:col>
      <xdr:colOff>438150</xdr:colOff>
      <xdr:row>187</xdr:row>
      <xdr:rowOff>0</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8</xdr:col>
      <xdr:colOff>0</xdr:colOff>
      <xdr:row>7</xdr:row>
      <xdr:rowOff>161925</xdr:rowOff>
    </xdr:to>
    <xdr:sp macro="" textlink="">
      <xdr:nvSpPr>
        <xdr:cNvPr id="3" name="Text Box 1">
          <a:extLst>
            <a:ext uri="{FF2B5EF4-FFF2-40B4-BE49-F238E27FC236}">
              <a16:creationId xmlns:a16="http://schemas.microsoft.com/office/drawing/2014/main" id="{00000000-0008-0000-1200-000003000000}"/>
            </a:ext>
          </a:extLst>
        </xdr:cNvPr>
        <xdr:cNvSpPr txBox="1">
          <a:spLocks noChangeArrowheads="1"/>
        </xdr:cNvSpPr>
      </xdr:nvSpPr>
      <xdr:spPr bwMode="auto">
        <a:xfrm>
          <a:off x="2686050" y="514350"/>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7</xdr:col>
      <xdr:colOff>0</xdr:colOff>
      <xdr:row>56</xdr:row>
      <xdr:rowOff>0</xdr:rowOff>
    </xdr:from>
    <xdr:to>
      <xdr:col>11</xdr:col>
      <xdr:colOff>0</xdr:colOff>
      <xdr:row>61</xdr:row>
      <xdr:rowOff>161924</xdr:rowOff>
    </xdr:to>
    <xdr:sp macro="" textlink="">
      <xdr:nvSpPr>
        <xdr:cNvPr id="4" name="Text Box 1">
          <a:extLst>
            <a:ext uri="{FF2B5EF4-FFF2-40B4-BE49-F238E27FC236}">
              <a16:creationId xmlns:a16="http://schemas.microsoft.com/office/drawing/2014/main" id="{00000000-0008-0000-1200-000004000000}"/>
            </a:ext>
          </a:extLst>
        </xdr:cNvPr>
        <xdr:cNvSpPr txBox="1">
          <a:spLocks noChangeArrowheads="1"/>
        </xdr:cNvSpPr>
      </xdr:nvSpPr>
      <xdr:spPr bwMode="auto">
        <a:xfrm>
          <a:off x="5429250" y="9601200"/>
          <a:ext cx="27432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基本統計量と相関行列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全体および群別に、各変数の平均や標準偏差などの基本統計量、説明変数間の相関行列を出力しています。</a:t>
          </a:r>
        </a:p>
      </xdr:txBody>
    </xdr:sp>
    <xdr:clientData/>
  </xdr:twoCellAnchor>
  <xdr:twoCellAnchor>
    <xdr:from>
      <xdr:col>7</xdr:col>
      <xdr:colOff>0</xdr:colOff>
      <xdr:row>76</xdr:row>
      <xdr:rowOff>0</xdr:rowOff>
    </xdr:from>
    <xdr:to>
      <xdr:col>11</xdr:col>
      <xdr:colOff>0</xdr:colOff>
      <xdr:row>83</xdr:row>
      <xdr:rowOff>0</xdr:rowOff>
    </xdr:to>
    <xdr:sp macro="" textlink="">
      <xdr:nvSpPr>
        <xdr:cNvPr id="5" name="Text Box 1">
          <a:extLst>
            <a:ext uri="{FF2B5EF4-FFF2-40B4-BE49-F238E27FC236}">
              <a16:creationId xmlns:a16="http://schemas.microsoft.com/office/drawing/2014/main" id="{00000000-0008-0000-1200-000005000000}"/>
            </a:ext>
          </a:extLst>
        </xdr:cNvPr>
        <xdr:cNvSpPr txBox="1">
          <a:spLocks noChangeArrowheads="1"/>
        </xdr:cNvSpPr>
      </xdr:nvSpPr>
      <xdr:spPr bwMode="auto">
        <a:xfrm>
          <a:off x="5429250" y="13030200"/>
          <a:ext cx="2743200" cy="12001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変数選択の方法</a:t>
          </a:r>
        </a:p>
        <a:p>
          <a:pPr algn="l" rtl="0">
            <a:lnSpc>
              <a:spcPct val="100000"/>
            </a:lnSpc>
            <a:defRPr sz="1000"/>
          </a:pPr>
          <a:r>
            <a:rPr lang="ja-JP" altLang="en-US" sz="1100" b="0" i="0" u="none" strike="noStrike" baseline="0">
              <a:solidFill>
                <a:srgbClr val="000000"/>
              </a:solidFill>
              <a:latin typeface="ＭＳ Ｐゴシック"/>
              <a:ea typeface="ＭＳ Ｐゴシック"/>
            </a:rPr>
            <a:t>増減法により変数選択を行っています。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1" i="0" u="none" strike="noStrike" baseline="0">
              <a:solidFill>
                <a:srgbClr val="000000"/>
              </a:solidFill>
              <a:latin typeface="ＭＳ Ｐゴシック"/>
              <a:ea typeface="ＭＳ Ｐゴシック"/>
            </a:rPr>
            <a:t>Box</a:t>
          </a:r>
          <a:r>
            <a:rPr lang="ja-JP" altLang="en-US" sz="1100" b="1" i="0" u="none" strike="noStrike" baseline="0">
              <a:solidFill>
                <a:srgbClr val="000000"/>
              </a:solidFill>
              <a:latin typeface="ＭＳ Ｐゴシック"/>
              <a:ea typeface="ＭＳ Ｐゴシック"/>
            </a:rPr>
            <a:t>の</a:t>
          </a:r>
          <a:r>
            <a:rPr lang="en-US" altLang="ja-JP" sz="1100" b="1" i="0" u="none" strike="noStrike" baseline="0">
              <a:solidFill>
                <a:srgbClr val="000000"/>
              </a:solidFill>
              <a:latin typeface="ＭＳ Ｐゴシック"/>
              <a:ea typeface="ＭＳ Ｐゴシック"/>
            </a:rPr>
            <a:t>M</a:t>
          </a:r>
          <a:r>
            <a:rPr lang="ja-JP" altLang="en-US" sz="1100" b="1" i="0" u="none" strike="noStrike" baseline="0">
              <a:solidFill>
                <a:srgbClr val="000000"/>
              </a:solidFill>
              <a:latin typeface="ＭＳ Ｐゴシック"/>
              <a:ea typeface="ＭＳ Ｐゴシック"/>
            </a:rPr>
            <a:t>検定</a:t>
          </a:r>
        </a:p>
        <a:p>
          <a:pPr algn="l" rtl="0">
            <a:lnSpc>
              <a:spcPct val="100000"/>
            </a:lnSpc>
            <a:defRPr sz="1000"/>
          </a:pPr>
          <a:r>
            <a:rPr lang="ja-JP" altLang="en-US" sz="1100" b="0" i="0" u="none" strike="noStrike" baseline="0">
              <a:solidFill>
                <a:srgbClr val="000000"/>
              </a:solidFill>
              <a:latin typeface="ＭＳ Ｐゴシック"/>
              <a:ea typeface="ＭＳ Ｐゴシック"/>
            </a:rPr>
            <a:t>等分散性は棄却されています。</a:t>
          </a:r>
        </a:p>
      </xdr:txBody>
    </xdr:sp>
    <xdr:clientData/>
  </xdr:twoCellAnchor>
  <xdr:twoCellAnchor>
    <xdr:from>
      <xdr:col>8</xdr:col>
      <xdr:colOff>0</xdr:colOff>
      <xdr:row>94</xdr:row>
      <xdr:rowOff>0</xdr:rowOff>
    </xdr:from>
    <xdr:to>
      <xdr:col>12</xdr:col>
      <xdr:colOff>0</xdr:colOff>
      <xdr:row>105</xdr:row>
      <xdr:rowOff>161924</xdr:rowOff>
    </xdr:to>
    <xdr:sp macro="" textlink="">
      <xdr:nvSpPr>
        <xdr:cNvPr id="6" name="Text Box 1">
          <a:extLst>
            <a:ext uri="{FF2B5EF4-FFF2-40B4-BE49-F238E27FC236}">
              <a16:creationId xmlns:a16="http://schemas.microsoft.com/office/drawing/2014/main" id="{00000000-0008-0000-1200-000006000000}"/>
            </a:ext>
          </a:extLst>
        </xdr:cNvPr>
        <xdr:cNvSpPr txBox="1">
          <a:spLocks noChangeArrowheads="1"/>
        </xdr:cNvSpPr>
      </xdr:nvSpPr>
      <xdr:spPr bwMode="auto">
        <a:xfrm>
          <a:off x="6115050" y="16116300"/>
          <a:ext cx="2743200" cy="20478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変数選択過程</a:t>
          </a: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変数選択は第</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ステップで終了しています。ステップ</a:t>
          </a: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は最初に投入する変数を決定するために行われています。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各ステップのモデルの</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値は判別関数式（モデル）全体としての有意性の評価結果であり、判別関数に含まれる変数ごとの</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値は、各ステップで採用された個々の変数についての有意性の評価結果です。</a:t>
          </a:r>
        </a:p>
      </xdr:txBody>
    </xdr:sp>
    <xdr:clientData/>
  </xdr:twoCellAnchor>
  <xdr:twoCellAnchor>
    <xdr:from>
      <xdr:col>8</xdr:col>
      <xdr:colOff>0</xdr:colOff>
      <xdr:row>121</xdr:row>
      <xdr:rowOff>0</xdr:rowOff>
    </xdr:from>
    <xdr:to>
      <xdr:col>12</xdr:col>
      <xdr:colOff>0</xdr:colOff>
      <xdr:row>126</xdr:row>
      <xdr:rowOff>0</xdr:rowOff>
    </xdr:to>
    <xdr:sp macro="" textlink="">
      <xdr:nvSpPr>
        <xdr:cNvPr id="7" name="Text Box 1">
          <a:extLst>
            <a:ext uri="{FF2B5EF4-FFF2-40B4-BE49-F238E27FC236}">
              <a16:creationId xmlns:a16="http://schemas.microsoft.com/office/drawing/2014/main" id="{00000000-0008-0000-1200-000007000000}"/>
            </a:ext>
          </a:extLst>
        </xdr:cNvPr>
        <xdr:cNvSpPr txBox="1">
          <a:spLocks noChangeArrowheads="1"/>
        </xdr:cNvSpPr>
      </xdr:nvSpPr>
      <xdr:spPr bwMode="auto">
        <a:xfrm>
          <a:off x="6115050" y="20745450"/>
          <a:ext cx="27432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最終ステップのモデル評価と変数の評価を出力しています。</a:t>
          </a:r>
        </a:p>
      </xdr:txBody>
    </xdr:sp>
    <xdr:clientData/>
  </xdr:twoCellAnchor>
  <xdr:twoCellAnchor>
    <xdr:from>
      <xdr:col>8</xdr:col>
      <xdr:colOff>0</xdr:colOff>
      <xdr:row>132</xdr:row>
      <xdr:rowOff>0</xdr:rowOff>
    </xdr:from>
    <xdr:to>
      <xdr:col>12</xdr:col>
      <xdr:colOff>0</xdr:colOff>
      <xdr:row>142</xdr:row>
      <xdr:rowOff>0</xdr:rowOff>
    </xdr:to>
    <xdr:sp macro="" textlink="">
      <xdr:nvSpPr>
        <xdr:cNvPr id="8" name="Text Box 1">
          <a:extLst>
            <a:ext uri="{FF2B5EF4-FFF2-40B4-BE49-F238E27FC236}">
              <a16:creationId xmlns:a16="http://schemas.microsoft.com/office/drawing/2014/main" id="{00000000-0008-0000-1200-000008000000}"/>
            </a:ext>
          </a:extLst>
        </xdr:cNvPr>
        <xdr:cNvSpPr txBox="1">
          <a:spLocks noChangeArrowheads="1"/>
        </xdr:cNvSpPr>
      </xdr:nvSpPr>
      <xdr:spPr bwMode="auto">
        <a:xfrm>
          <a:off x="6115050" y="22631400"/>
          <a:ext cx="2743200" cy="17145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固有値表</a:t>
          </a:r>
        </a:p>
        <a:p>
          <a:pPr algn="l" rtl="0">
            <a:lnSpc>
              <a:spcPct val="100000"/>
            </a:lnSpc>
            <a:defRPr sz="1000"/>
          </a:pPr>
          <a:r>
            <a:rPr lang="ja-JP" altLang="en-US" sz="1100" b="0" i="0" u="none" strike="noStrike" baseline="0">
              <a:solidFill>
                <a:srgbClr val="000000"/>
              </a:solidFill>
              <a:latin typeface="ＭＳ Ｐゴシック"/>
              <a:ea typeface="ＭＳ Ｐゴシック"/>
            </a:rPr>
            <a:t>判別関数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の寄与率が</a:t>
          </a:r>
          <a:r>
            <a:rPr lang="en-US" altLang="ja-JP" sz="1100" b="0" i="0" u="none" strike="noStrike" baseline="0">
              <a:solidFill>
                <a:srgbClr val="000000"/>
              </a:solidFill>
              <a:latin typeface="ＭＳ Ｐゴシック"/>
              <a:ea typeface="ＭＳ Ｐゴシック"/>
            </a:rPr>
            <a:t>99%</a:t>
          </a:r>
          <a:r>
            <a:rPr lang="ja-JP" altLang="en-US" sz="1100" b="0" i="0" u="none" strike="noStrike" baseline="0">
              <a:solidFill>
                <a:srgbClr val="000000"/>
              </a:solidFill>
              <a:latin typeface="ＭＳ Ｐゴシック"/>
              <a:ea typeface="ＭＳ Ｐゴシック"/>
            </a:rPr>
            <a:t>、相関比も</a:t>
          </a:r>
          <a:r>
            <a:rPr lang="en-US" altLang="ja-JP" sz="1100" b="0" i="0" u="none" strike="noStrike" baseline="0">
              <a:solidFill>
                <a:srgbClr val="000000"/>
              </a:solidFill>
              <a:latin typeface="ＭＳ Ｐゴシック"/>
              <a:ea typeface="ＭＳ Ｐゴシック"/>
            </a:rPr>
            <a:t>0.98</a:t>
          </a:r>
          <a:r>
            <a:rPr lang="ja-JP" altLang="en-US" sz="1100" b="0" i="0" u="none" strike="noStrike" baseline="0">
              <a:solidFill>
                <a:srgbClr val="000000"/>
              </a:solidFill>
              <a:latin typeface="ＭＳ Ｐゴシック"/>
              <a:ea typeface="ＭＳ Ｐゴシック"/>
            </a:rPr>
            <a:t>とほとんど</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に近く、判別関数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だけでも、高い判別能力を有しています。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判別関数の有意性の検定</a:t>
          </a:r>
        </a:p>
        <a:p>
          <a:pPr algn="l" rtl="0">
            <a:lnSpc>
              <a:spcPct val="100000"/>
            </a:lnSpc>
            <a:defRPr sz="1000"/>
          </a:pPr>
          <a:r>
            <a:rPr lang="ja-JP" altLang="en-US" sz="1100" b="0" i="0" u="none" strike="noStrike" baseline="0">
              <a:solidFill>
                <a:srgbClr val="000000"/>
              </a:solidFill>
              <a:latin typeface="ＭＳ Ｐゴシック"/>
              <a:ea typeface="ＭＳ Ｐゴシック"/>
            </a:rPr>
            <a:t>ここで注目するのは判別関数</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のみの有意性です。</a:t>
          </a:r>
        </a:p>
      </xdr:txBody>
    </xdr:sp>
    <xdr:clientData/>
  </xdr:twoCellAnchor>
  <xdr:twoCellAnchor>
    <xdr:from>
      <xdr:col>8</xdr:col>
      <xdr:colOff>0</xdr:colOff>
      <xdr:row>143</xdr:row>
      <xdr:rowOff>0</xdr:rowOff>
    </xdr:from>
    <xdr:to>
      <xdr:col>12</xdr:col>
      <xdr:colOff>0</xdr:colOff>
      <xdr:row>157</xdr:row>
      <xdr:rowOff>0</xdr:rowOff>
    </xdr:to>
    <xdr:sp macro="" textlink="">
      <xdr:nvSpPr>
        <xdr:cNvPr id="12" name="Text Box 1">
          <a:extLst>
            <a:ext uri="{FF2B5EF4-FFF2-40B4-BE49-F238E27FC236}">
              <a16:creationId xmlns:a16="http://schemas.microsoft.com/office/drawing/2014/main" id="{00000000-0008-0000-1200-00000C000000}"/>
            </a:ext>
          </a:extLst>
        </xdr:cNvPr>
        <xdr:cNvSpPr txBox="1">
          <a:spLocks noChangeArrowheads="1"/>
        </xdr:cNvSpPr>
      </xdr:nvSpPr>
      <xdr:spPr bwMode="auto">
        <a:xfrm>
          <a:off x="6115050" y="24517350"/>
          <a:ext cx="2743200" cy="24003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判別係数</a:t>
          </a:r>
        </a:p>
        <a:p>
          <a:pPr algn="l" rtl="0">
            <a:defRPr sz="1000"/>
          </a:pPr>
          <a:r>
            <a:rPr lang="ja-JP" altLang="en-US" sz="1100" b="0" i="0" u="none" strike="noStrike" baseline="0">
              <a:solidFill>
                <a:srgbClr val="000000"/>
              </a:solidFill>
              <a:latin typeface="ＭＳ Ｐゴシック"/>
              <a:ea typeface="ＭＳ Ｐゴシック"/>
            </a:rPr>
            <a:t>判別関数1、2、それぞれの判別係数が出力されます。判別関数1で値が高いのは花弁の幅ですが、標準偏差あたりでは花弁の長さが最も高く、判別関数1への寄与が大きいと言えます。がくの長さや幅の係数は負の値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判別関数2では、判別係数の値は花弁の幅、がくの長さの順ですが、標準偏差あたりではがくの幅の方が高くなっています。がくの長さは判別関数2への寄与はありません。</a:t>
          </a:r>
          <a:endParaRPr lang="ja-JP" altLang="en-US"/>
        </a:p>
      </xdr:txBody>
    </xdr:sp>
    <xdr:clientData/>
  </xdr:twoCellAnchor>
  <xdr:twoCellAnchor>
    <xdr:from>
      <xdr:col>8</xdr:col>
      <xdr:colOff>0</xdr:colOff>
      <xdr:row>158</xdr:row>
      <xdr:rowOff>0</xdr:rowOff>
    </xdr:from>
    <xdr:to>
      <xdr:col>12</xdr:col>
      <xdr:colOff>1</xdr:colOff>
      <xdr:row>169</xdr:row>
      <xdr:rowOff>171449</xdr:rowOff>
    </xdr:to>
    <xdr:sp macro="" textlink="">
      <xdr:nvSpPr>
        <xdr:cNvPr id="13" name="Text Box 1">
          <a:extLst>
            <a:ext uri="{FF2B5EF4-FFF2-40B4-BE49-F238E27FC236}">
              <a16:creationId xmlns:a16="http://schemas.microsoft.com/office/drawing/2014/main" id="{00000000-0008-0000-1200-00000D000000}"/>
            </a:ext>
          </a:extLst>
        </xdr:cNvPr>
        <xdr:cNvSpPr txBox="1">
          <a:spLocks noChangeArrowheads="1"/>
        </xdr:cNvSpPr>
      </xdr:nvSpPr>
      <xdr:spPr bwMode="auto">
        <a:xfrm>
          <a:off x="6115050" y="27089100"/>
          <a:ext cx="2743201" cy="20573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判別結果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この判別関数を分析対象のデｰタにあてはめ、どの群に判別されるか予測をしてみると、実際の群（観測値）と一致するケｰスは</a:t>
          </a:r>
          <a:r>
            <a:rPr lang="en-US" altLang="ja-JP" sz="1100" b="0" i="0" u="none" strike="noStrike" baseline="0">
              <a:solidFill>
                <a:srgbClr val="000000"/>
              </a:solidFill>
              <a:latin typeface="ＭＳ Ｐゴシック"/>
              <a:ea typeface="ＭＳ Ｐゴシック"/>
            </a:rPr>
            <a:t>98%</a:t>
          </a:r>
          <a:r>
            <a:rPr lang="ja-JP" altLang="en-US" sz="1100" b="0" i="0" u="none" strike="noStrike" baseline="0">
              <a:solidFill>
                <a:srgbClr val="000000"/>
              </a:solidFill>
              <a:latin typeface="ＭＳ Ｐゴシック"/>
              <a:ea typeface="ＭＳ Ｐゴシック"/>
            </a:rPr>
            <a:t>とかなりの高確率です。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各群の重心とは、この場合、それぞれの群の判別関数の値の平均となります。各ケｰスの判別関数の値と重心までの距離を比べ、近い方の重心の群に判別されます。</a:t>
          </a:r>
        </a:p>
      </xdr:txBody>
    </xdr:sp>
    <xdr:clientData/>
  </xdr:twoCellAnchor>
  <xdr:twoCellAnchor>
    <xdr:from>
      <xdr:col>8</xdr:col>
      <xdr:colOff>0</xdr:colOff>
      <xdr:row>171</xdr:row>
      <xdr:rowOff>0</xdr:rowOff>
    </xdr:from>
    <xdr:to>
      <xdr:col>12</xdr:col>
      <xdr:colOff>1</xdr:colOff>
      <xdr:row>181</xdr:row>
      <xdr:rowOff>161924</xdr:rowOff>
    </xdr:to>
    <xdr:sp macro="" textlink="">
      <xdr:nvSpPr>
        <xdr:cNvPr id="14" name="Text Box 1">
          <a:extLst>
            <a:ext uri="{FF2B5EF4-FFF2-40B4-BE49-F238E27FC236}">
              <a16:creationId xmlns:a16="http://schemas.microsoft.com/office/drawing/2014/main" id="{00000000-0008-0000-1200-00000E000000}"/>
            </a:ext>
          </a:extLst>
        </xdr:cNvPr>
        <xdr:cNvSpPr txBox="1">
          <a:spLocks noChangeArrowheads="1"/>
        </xdr:cNvSpPr>
      </xdr:nvSpPr>
      <xdr:spPr bwMode="auto">
        <a:xfrm>
          <a:off x="6115050" y="29317950"/>
          <a:ext cx="2743201" cy="187642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群別散布図</a:t>
          </a:r>
        </a:p>
        <a:p>
          <a:pPr algn="l" rtl="0">
            <a:lnSpc>
              <a:spcPct val="100000"/>
            </a:lnSpc>
            <a:defRPr sz="1000"/>
          </a:pPr>
          <a:r>
            <a:rPr lang="ja-JP" altLang="en-US" sz="1100" b="0" i="0" u="none" strike="noStrike" baseline="0">
              <a:solidFill>
                <a:srgbClr val="000000"/>
              </a:solidFill>
              <a:latin typeface="ＭＳ Ｐゴシック"/>
              <a:ea typeface="ＭＳ Ｐゴシック"/>
            </a:rPr>
            <a:t>判別関数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の値を</a:t>
          </a:r>
          <a:r>
            <a:rPr lang="en-US" altLang="ja-JP" sz="1100" b="0" i="0" u="none" strike="noStrike" baseline="0">
              <a:solidFill>
                <a:srgbClr val="000000"/>
              </a:solidFill>
              <a:latin typeface="ＭＳ Ｐゴシック"/>
              <a:ea typeface="ＭＳ Ｐゴシック"/>
            </a:rPr>
            <a:t>X</a:t>
          </a:r>
          <a:r>
            <a:rPr lang="ja-JP" altLang="en-US" sz="1100" b="0" i="0" u="none" strike="noStrike" baseline="0">
              <a:solidFill>
                <a:srgbClr val="000000"/>
              </a:solidFill>
              <a:latin typeface="ＭＳ Ｐゴシック"/>
              <a:ea typeface="ＭＳ Ｐゴシック"/>
            </a:rPr>
            <a:t>軸に、関数</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の値を</a:t>
          </a:r>
          <a:r>
            <a:rPr lang="en-US" altLang="ja-JP" sz="1100" b="0" i="0" u="none" strike="noStrike" baseline="0">
              <a:solidFill>
                <a:srgbClr val="000000"/>
              </a:solidFill>
              <a:latin typeface="ＭＳ Ｐゴシック"/>
              <a:ea typeface="ＭＳ Ｐゴシック"/>
            </a:rPr>
            <a:t>Y</a:t>
          </a:r>
          <a:r>
            <a:rPr lang="ja-JP" altLang="en-US" sz="1100" b="0" i="0" u="none" strike="noStrike" baseline="0">
              <a:solidFill>
                <a:srgbClr val="000000"/>
              </a:solidFill>
              <a:latin typeface="ＭＳ Ｐゴシック"/>
              <a:ea typeface="ＭＳ Ｐゴシック"/>
            </a:rPr>
            <a:t>軸に各群のマｰクを変えてプロットすると左図の通りです。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セトｰサは判別関数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だけで明確に分かれています。ヴェルシコロｰルとヴィルジニカは隣接して分布していますが、判別関数</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の効果で上下に重心がずれています。</a:t>
          </a:r>
        </a:p>
      </xdr:txBody>
    </xdr:sp>
    <xdr:clientData/>
  </xdr:twoCellAnchor>
  <xdr:twoCellAnchor>
    <xdr:from>
      <xdr:col>8</xdr:col>
      <xdr:colOff>0</xdr:colOff>
      <xdr:row>197</xdr:row>
      <xdr:rowOff>0</xdr:rowOff>
    </xdr:from>
    <xdr:to>
      <xdr:col>12</xdr:col>
      <xdr:colOff>1</xdr:colOff>
      <xdr:row>204</xdr:row>
      <xdr:rowOff>171449</xdr:rowOff>
    </xdr:to>
    <xdr:sp macro="" textlink="">
      <xdr:nvSpPr>
        <xdr:cNvPr id="15" name="Text Box 1">
          <a:extLst>
            <a:ext uri="{FF2B5EF4-FFF2-40B4-BE49-F238E27FC236}">
              <a16:creationId xmlns:a16="http://schemas.microsoft.com/office/drawing/2014/main" id="{00000000-0008-0000-1200-00000F000000}"/>
            </a:ext>
          </a:extLst>
        </xdr:cNvPr>
        <xdr:cNvSpPr txBox="1">
          <a:spLocks noChangeArrowheads="1"/>
        </xdr:cNvSpPr>
      </xdr:nvSpPr>
      <xdr:spPr bwMode="auto">
        <a:xfrm>
          <a:off x="6115050" y="33775650"/>
          <a:ext cx="2743201" cy="13715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群別得点</a:t>
          </a:r>
        </a:p>
        <a:p>
          <a:pPr algn="l" rtl="0">
            <a:lnSpc>
              <a:spcPct val="100000"/>
            </a:lnSpc>
            <a:defRPr sz="1000"/>
          </a:pPr>
          <a:r>
            <a:rPr lang="ja-JP" altLang="en-US" sz="1100" b="0" i="0" u="none" strike="noStrike" baseline="0">
              <a:solidFill>
                <a:srgbClr val="000000"/>
              </a:solidFill>
              <a:latin typeface="ＭＳ Ｐゴシック"/>
              <a:ea typeface="ＭＳ Ｐゴシック"/>
            </a:rPr>
            <a:t>判別関数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と</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の判別得点と、群の判定を出力しています。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71</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84</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134</a:t>
          </a:r>
          <a:r>
            <a:rPr lang="ja-JP" altLang="en-US" sz="1100" b="0" i="0" u="none" strike="noStrike" baseline="0">
              <a:solidFill>
                <a:srgbClr val="000000"/>
              </a:solidFill>
              <a:latin typeface="ＭＳ Ｐゴシック"/>
              <a:ea typeface="ＭＳ Ｐゴシック"/>
            </a:rPr>
            <a:t>番が群が実際の群と予測した群が一致しなかったケｰスです。</a:t>
          </a:r>
        </a:p>
      </xdr:txBody>
    </xdr:sp>
    <xdr:clientData/>
  </xdr:twoCellAnchor>
  <xdr:twoCellAnchor>
    <xdr:from>
      <xdr:col>12</xdr:col>
      <xdr:colOff>0</xdr:colOff>
      <xdr:row>188</xdr:row>
      <xdr:rowOff>0</xdr:rowOff>
    </xdr:from>
    <xdr:to>
      <xdr:col>14</xdr:col>
      <xdr:colOff>676275</xdr:colOff>
      <xdr:row>195</xdr:row>
      <xdr:rowOff>0</xdr:rowOff>
    </xdr:to>
    <xdr:sp macro="" textlink="">
      <xdr:nvSpPr>
        <xdr:cNvPr id="16" name="Text Box 1">
          <a:extLst>
            <a:ext uri="{FF2B5EF4-FFF2-40B4-BE49-F238E27FC236}">
              <a16:creationId xmlns:a16="http://schemas.microsoft.com/office/drawing/2014/main" id="{00000000-0008-0000-1200-000010000000}"/>
            </a:ext>
          </a:extLst>
        </xdr:cNvPr>
        <xdr:cNvSpPr txBox="1">
          <a:spLocks noChangeArrowheads="1"/>
        </xdr:cNvSpPr>
      </xdr:nvSpPr>
      <xdr:spPr bwMode="auto">
        <a:xfrm>
          <a:off x="8858250" y="32318325"/>
          <a:ext cx="2047875" cy="12001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676275</xdr:colOff>
      <xdr:row>28</xdr:row>
      <xdr:rowOff>0</xdr:rowOff>
    </xdr:to>
    <mc:AlternateContent xmlns:mc="http://schemas.openxmlformats.org/markup-compatibility/2006" xmlns:a14="http://schemas.microsoft.com/office/drawing/2010/main">
      <mc:Choice Requires="a14">
        <xdr:sp macro="" textlink="">
          <xdr:nvSpPr>
            <xdr:cNvPr id="2" name="Text Box 2">
              <a:extLst>
                <a:ext uri="{FF2B5EF4-FFF2-40B4-BE49-F238E27FC236}">
                  <a16:creationId xmlns:a16="http://schemas.microsoft.com/office/drawing/2014/main" id="{4481151A-3F03-497A-A9A6-B6EE8571D6C1}"/>
                </a:ext>
              </a:extLst>
            </xdr:cNvPr>
            <xdr:cNvSpPr txBox="1">
              <a:spLocks noChangeArrowheads="1"/>
            </xdr:cNvSpPr>
          </xdr:nvSpPr>
          <xdr:spPr bwMode="auto">
            <a:xfrm>
              <a:off x="200025" y="571500"/>
              <a:ext cx="9258300" cy="51625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線形混合モデルは分野によって呼び方が異なり、マルチレベルモデル、階層線形モデル、ランダム切片・ランダム傾きモデルとも呼ばれることがあります。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この手法は変量効果を含めた重回帰分析を行うことができ、例えば複数の被験者について時間ごとに</a:t>
              </a:r>
              <a:r>
                <a:rPr lang="en-US" altLang="ja-JP" sz="1100" b="0" i="0" u="none" strike="noStrike" baseline="0">
                  <a:solidFill>
                    <a:srgbClr val="000000"/>
                  </a:solidFill>
                  <a:latin typeface="ＭＳ Ｐゴシック"/>
                  <a:ea typeface="ＭＳ Ｐゴシック"/>
                </a:rPr>
                <a:t>m</a:t>
              </a:r>
              <a:r>
                <a:rPr lang="ja-JP" altLang="en-US" sz="1100" b="0" i="0" u="none" strike="noStrike" baseline="0">
                  <a:solidFill>
                    <a:srgbClr val="000000"/>
                  </a:solidFill>
                  <a:latin typeface="ＭＳ Ｐゴシック"/>
                  <a:ea typeface="ＭＳ Ｐゴシック"/>
                </a:rPr>
                <a:t>回測定する、あるいは複数のグループからデータを測定した場合など、測定値間に独立性が仮定できないデータを分析する際に用いる分析手法です。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エクセル統計では、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階ネストしたモデルを分析できます。共分散構造は無構造のみが使用可能です。グループを識別する層データの変数（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変数のみ設定可、数値・文字列いずれも可）が必要になります。</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階ネストしたランダム切片・ランダム傾きモデルは、次のように</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つのレベルの式で表すことができます。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レベル</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のモデル（個体レベルのモデル）</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14:m>
                <m:oMathPara xmlns:m="http://schemas.openxmlformats.org/officeDocument/2006/math">
                  <m:oMathParaPr>
                    <m:jc m:val="centerGroup"/>
                  </m:oMathParaPr>
                  <m:oMath xmlns:m="http://schemas.openxmlformats.org/officeDocument/2006/math">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𝑦</m:t>
                        </m:r>
                      </m:e>
                      <m:sub>
                        <m:r>
                          <a:rPr lang="en-US" altLang="ja-JP" sz="1800" b="0" i="1" u="none" strike="noStrike" baseline="0">
                            <a:solidFill>
                              <a:srgbClr val="000000"/>
                            </a:solidFill>
                            <a:latin typeface="Cambria Math" panose="02040503050406030204" pitchFamily="18" charset="0"/>
                            <a:ea typeface="ＭＳ Ｐゴシック"/>
                          </a:rPr>
                          <m:t>𝑖𝑗</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𝛽</m:t>
                        </m:r>
                      </m:e>
                      <m:sub>
                        <m:r>
                          <a:rPr lang="en-US" altLang="ja-JP" sz="1800" b="0" i="1" u="none" strike="noStrike" baseline="0">
                            <a:solidFill>
                              <a:srgbClr val="000000"/>
                            </a:solidFill>
                            <a:latin typeface="Cambria Math" panose="02040503050406030204" pitchFamily="18" charset="0"/>
                            <a:ea typeface="ＭＳ Ｐゴシック"/>
                          </a:rPr>
                          <m:t>0</m:t>
                        </m:r>
                        <m:r>
                          <a:rPr lang="en-US" altLang="ja-JP" sz="1800" b="0" i="1" u="none" strike="noStrike" baseline="0">
                            <a:solidFill>
                              <a:srgbClr val="000000"/>
                            </a:solidFill>
                            <a:latin typeface="Cambria Math" panose="02040503050406030204" pitchFamily="18" charset="0"/>
                            <a:ea typeface="ＭＳ Ｐゴシック"/>
                          </a:rPr>
                          <m:t>𝑗</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𝛽</m:t>
                        </m:r>
                      </m:e>
                      <m:sub>
                        <m:r>
                          <a:rPr lang="en-US" altLang="ja-JP" sz="1800" b="0" i="1" u="none" strike="noStrike" baseline="0">
                            <a:solidFill>
                              <a:srgbClr val="000000"/>
                            </a:solidFill>
                            <a:latin typeface="Cambria Math" panose="02040503050406030204" pitchFamily="18" charset="0"/>
                            <a:ea typeface="ＭＳ Ｐゴシック"/>
                          </a:rPr>
                          <m:t>1</m:t>
                        </m:r>
                        <m:r>
                          <a:rPr lang="en-US" altLang="ja-JP" sz="1800" b="0" i="1" u="none" strike="noStrike" baseline="0">
                            <a:solidFill>
                              <a:srgbClr val="000000"/>
                            </a:solidFill>
                            <a:latin typeface="Cambria Math" panose="02040503050406030204" pitchFamily="18" charset="0"/>
                            <a:ea typeface="ＭＳ Ｐゴシック"/>
                          </a:rPr>
                          <m:t>𝑗</m:t>
                        </m:r>
                      </m:sub>
                    </m:sSub>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𝑥</m:t>
                        </m:r>
                      </m:e>
                      <m:sub>
                        <m:r>
                          <a:rPr lang="en-US" altLang="ja-JP" sz="1800" b="0" i="1" u="none" strike="noStrike" baseline="0">
                            <a:solidFill>
                              <a:srgbClr val="000000"/>
                            </a:solidFill>
                            <a:latin typeface="Cambria Math" panose="02040503050406030204" pitchFamily="18" charset="0"/>
                            <a:ea typeface="ＭＳ Ｐゴシック"/>
                          </a:rPr>
                          <m:t>𝑖𝑗</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𝜀</m:t>
                        </m:r>
                      </m:e>
                      <m:sub>
                        <m:r>
                          <a:rPr lang="en-US" altLang="ja-JP" sz="1800" b="0" i="1" u="none" strike="noStrike" baseline="0">
                            <a:solidFill>
                              <a:srgbClr val="000000"/>
                            </a:solidFill>
                            <a:latin typeface="Cambria Math" panose="02040503050406030204" pitchFamily="18" charset="0"/>
                            <a:ea typeface="ＭＳ Ｐゴシック"/>
                          </a:rPr>
                          <m:t>𝑖𝑗</m:t>
                        </m:r>
                      </m:sub>
                    </m:sSub>
                  </m:oMath>
                </m:oMathPara>
              </a14:m>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レベル</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のモデル（グループレベルのモデル）</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14:m>
                <m:oMathPara xmlns:m="http://schemas.openxmlformats.org/officeDocument/2006/math">
                  <m:oMathParaPr>
                    <m:jc m:val="centerGroup"/>
                  </m:oMathParaPr>
                  <m:oMath xmlns:m="http://schemas.openxmlformats.org/officeDocument/2006/math">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𝛽</m:t>
                        </m:r>
                      </m:e>
                      <m:sub>
                        <m:r>
                          <a:rPr lang="en-US" altLang="ja-JP" sz="1800" b="0" i="1" u="none" strike="noStrike" baseline="0">
                            <a:solidFill>
                              <a:srgbClr val="000000"/>
                            </a:solidFill>
                            <a:latin typeface="Cambria Math" panose="02040503050406030204" pitchFamily="18" charset="0"/>
                            <a:ea typeface="ＭＳ Ｐゴシック"/>
                          </a:rPr>
                          <m:t>0</m:t>
                        </m:r>
                        <m:r>
                          <a:rPr lang="en-US" altLang="ja-JP" sz="1800" b="0" i="1" u="none" strike="noStrike" baseline="0">
                            <a:solidFill>
                              <a:srgbClr val="000000"/>
                            </a:solidFill>
                            <a:latin typeface="Cambria Math" panose="02040503050406030204" pitchFamily="18" charset="0"/>
                            <a:ea typeface="ＭＳ Ｐゴシック"/>
                          </a:rPr>
                          <m:t>𝑗</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𝛾</m:t>
                        </m:r>
                      </m:e>
                      <m:sub>
                        <m:r>
                          <a:rPr lang="en-US" altLang="ja-JP" sz="1800" b="0" i="1" u="none" strike="noStrike" baseline="0">
                            <a:solidFill>
                              <a:srgbClr val="000000"/>
                            </a:solidFill>
                            <a:latin typeface="Cambria Math" panose="02040503050406030204" pitchFamily="18" charset="0"/>
                            <a:ea typeface="ＭＳ Ｐゴシック"/>
                          </a:rPr>
                          <m:t>00</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𝑢</m:t>
                        </m:r>
                      </m:e>
                      <m:sub>
                        <m:r>
                          <a:rPr lang="en-US" altLang="ja-JP" sz="1800" b="0" i="1" u="none" strike="noStrike" baseline="0">
                            <a:solidFill>
                              <a:srgbClr val="000000"/>
                            </a:solidFill>
                            <a:latin typeface="Cambria Math" panose="02040503050406030204" pitchFamily="18" charset="0"/>
                            <a:ea typeface="ＭＳ Ｐゴシック"/>
                          </a:rPr>
                          <m:t>0</m:t>
                        </m:r>
                        <m:r>
                          <a:rPr lang="en-US" altLang="ja-JP" sz="1800" b="0" i="1" u="none" strike="noStrike" baseline="0">
                            <a:solidFill>
                              <a:srgbClr val="000000"/>
                            </a:solidFill>
                            <a:latin typeface="Cambria Math" panose="02040503050406030204" pitchFamily="18" charset="0"/>
                            <a:ea typeface="ＭＳ Ｐゴシック"/>
                          </a:rPr>
                          <m:t>𝑗</m:t>
                        </m:r>
                      </m:sub>
                    </m:sSub>
                  </m:oMath>
                </m:oMathPara>
              </a14:m>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14:m>
                <m:oMathPara xmlns:m="http://schemas.openxmlformats.org/officeDocument/2006/math">
                  <m:oMathParaPr>
                    <m:jc m:val="centerGroup"/>
                  </m:oMathParaPr>
                  <m:oMath xmlns:m="http://schemas.openxmlformats.org/officeDocument/2006/math">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𝛽</m:t>
                        </m:r>
                      </m:e>
                      <m:sub>
                        <m:r>
                          <a:rPr lang="en-US" altLang="ja-JP" sz="1800" b="0" i="1" u="none" strike="noStrike" baseline="0">
                            <a:solidFill>
                              <a:srgbClr val="000000"/>
                            </a:solidFill>
                            <a:latin typeface="Cambria Math" panose="02040503050406030204" pitchFamily="18" charset="0"/>
                            <a:ea typeface="ＭＳ Ｐゴシック"/>
                          </a:rPr>
                          <m:t>1</m:t>
                        </m:r>
                        <m:r>
                          <a:rPr lang="en-US" altLang="ja-JP" sz="1800" b="0" i="1" u="none" strike="noStrike" baseline="0">
                            <a:solidFill>
                              <a:srgbClr val="000000"/>
                            </a:solidFill>
                            <a:latin typeface="Cambria Math" panose="02040503050406030204" pitchFamily="18" charset="0"/>
                            <a:ea typeface="ＭＳ Ｐゴシック"/>
                          </a:rPr>
                          <m:t>𝑗</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𝛾</m:t>
                        </m:r>
                      </m:e>
                      <m:sub>
                        <m:r>
                          <a:rPr lang="en-US" altLang="ja-JP" sz="1800" b="0" i="1" u="none" strike="noStrike" baseline="0">
                            <a:solidFill>
                              <a:srgbClr val="000000"/>
                            </a:solidFill>
                            <a:latin typeface="Cambria Math" panose="02040503050406030204" pitchFamily="18" charset="0"/>
                            <a:ea typeface="ＭＳ Ｐゴシック"/>
                          </a:rPr>
                          <m:t>10</m:t>
                        </m:r>
                      </m:sub>
                    </m:sSub>
                    <m:r>
                      <a:rPr lang="en-US" altLang="ja-JP" sz="1800" b="0" i="1" u="none" strike="noStrike" baseline="0">
                        <a:solidFill>
                          <a:srgbClr val="000000"/>
                        </a:solidFill>
                        <a:latin typeface="Cambria Math" panose="02040503050406030204" pitchFamily="18" charset="0"/>
                        <a:ea typeface="ＭＳ Ｐゴシック"/>
                      </a:rPr>
                      <m:t>+</m:t>
                    </m:r>
                    <m:sSub>
                      <m:sSubPr>
                        <m:ctrlPr>
                          <a:rPr lang="en-US" altLang="ja-JP" sz="1800" b="0" i="1" u="none" strike="noStrike" baseline="0">
                            <a:solidFill>
                              <a:srgbClr val="000000"/>
                            </a:solidFill>
                            <a:latin typeface="Cambria Math" panose="02040503050406030204" pitchFamily="18" charset="0"/>
                            <a:ea typeface="ＭＳ Ｐゴシック"/>
                          </a:rPr>
                        </m:ctrlPr>
                      </m:sSubPr>
                      <m:e>
                        <m:r>
                          <a:rPr lang="en-US" altLang="ja-JP" sz="1800" b="0" i="1" u="none" strike="noStrike" baseline="0">
                            <a:solidFill>
                              <a:srgbClr val="000000"/>
                            </a:solidFill>
                            <a:latin typeface="Cambria Math" panose="02040503050406030204" pitchFamily="18" charset="0"/>
                            <a:ea typeface="ＭＳ Ｐゴシック"/>
                          </a:rPr>
                          <m:t>𝑢</m:t>
                        </m:r>
                      </m:e>
                      <m:sub>
                        <m:r>
                          <a:rPr lang="en-US" altLang="ja-JP" sz="1800" b="0" i="1" u="none" strike="noStrike" baseline="0">
                            <a:solidFill>
                              <a:srgbClr val="000000"/>
                            </a:solidFill>
                            <a:latin typeface="Cambria Math" panose="02040503050406030204" pitchFamily="18" charset="0"/>
                            <a:ea typeface="ＭＳ Ｐゴシック"/>
                          </a:rPr>
                          <m:t>1</m:t>
                        </m:r>
                        <m:r>
                          <a:rPr lang="en-US" altLang="ja-JP" sz="1800" b="0" i="1" u="none" strike="noStrike" baseline="0">
                            <a:solidFill>
                              <a:srgbClr val="000000"/>
                            </a:solidFill>
                            <a:latin typeface="Cambria Math" panose="02040503050406030204" pitchFamily="18" charset="0"/>
                            <a:ea typeface="ＭＳ Ｐゴシック"/>
                          </a:rPr>
                          <m:t>𝑗</m:t>
                        </m:r>
                      </m:sub>
                    </m:sSub>
                  </m:oMath>
                </m:oMathPara>
              </a14:m>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これは、個体レベルの切片</a:t>
              </a:r>
              <a14:m>
                <m:oMath xmlns:m="http://schemas.openxmlformats.org/officeDocument/2006/math">
                  <m:sSub>
                    <m:sSubPr>
                      <m:ctrlPr>
                        <a:rPr lang="en-US" altLang="ja-JP" sz="1100" b="0" i="1" u="none" strike="noStrike" baseline="0">
                          <a:solidFill>
                            <a:srgbClr val="000000"/>
                          </a:solidFill>
                          <a:latin typeface="Cambria Math" panose="02040503050406030204" pitchFamily="18" charset="0"/>
                          <a:ea typeface="ＭＳ Ｐゴシック"/>
                        </a:rPr>
                      </m:ctrlPr>
                    </m:sSubPr>
                    <m:e>
                      <m:r>
                        <a:rPr lang="en-US" altLang="ja-JP" sz="1100" b="0" i="1" u="none" strike="noStrike" baseline="0">
                          <a:solidFill>
                            <a:srgbClr val="000000"/>
                          </a:solidFill>
                          <a:latin typeface="Cambria Math" panose="02040503050406030204" pitchFamily="18" charset="0"/>
                          <a:ea typeface="ＭＳ Ｐゴシック"/>
                        </a:rPr>
                        <m:t>𝛽</m:t>
                      </m:r>
                    </m:e>
                    <m:sub>
                      <m:r>
                        <a:rPr lang="en-US" altLang="ja-JP" sz="1100" b="0" i="1" u="none" strike="noStrike" baseline="0">
                          <a:solidFill>
                            <a:srgbClr val="000000"/>
                          </a:solidFill>
                          <a:latin typeface="Cambria Math" panose="02040503050406030204" pitchFamily="18" charset="0"/>
                          <a:ea typeface="ＭＳ Ｐゴシック"/>
                        </a:rPr>
                        <m:t>0</m:t>
                      </m:r>
                      <m:r>
                        <a:rPr lang="en-US" altLang="ja-JP" sz="1100" b="0" i="1" u="none" strike="noStrike" baseline="0">
                          <a:solidFill>
                            <a:srgbClr val="000000"/>
                          </a:solidFill>
                          <a:latin typeface="Cambria Math" panose="02040503050406030204" pitchFamily="18" charset="0"/>
                          <a:ea typeface="ＭＳ Ｐゴシック"/>
                        </a:rPr>
                        <m:t>𝑗</m:t>
                      </m:r>
                    </m:sub>
                  </m:sSub>
                </m:oMath>
              </a14:m>
              <a:r>
                <a:rPr lang="ja-JP" altLang="en-US" sz="1100" b="0" i="0" u="none" strike="noStrike" baseline="0">
                  <a:solidFill>
                    <a:srgbClr val="000000"/>
                  </a:solidFill>
                  <a:latin typeface="ＭＳ Ｐゴシック"/>
                  <a:ea typeface="ＭＳ Ｐゴシック"/>
                </a:rPr>
                <a:t>が、グループによらない固定効果</a:t>
              </a:r>
              <a14:m>
                <m:oMath xmlns:m="http://schemas.openxmlformats.org/officeDocument/2006/math">
                  <m:sSub>
                    <m:sSubPr>
                      <m:ctrlPr>
                        <a:rPr lang="en-US" altLang="ja-JP" sz="1100" b="0" i="1" u="none" strike="noStrike" baseline="0">
                          <a:solidFill>
                            <a:srgbClr val="000000"/>
                          </a:solidFill>
                          <a:latin typeface="Cambria Math" panose="02040503050406030204" pitchFamily="18" charset="0"/>
                          <a:ea typeface="ＭＳ Ｐゴシック"/>
                        </a:rPr>
                      </m:ctrlPr>
                    </m:sSubPr>
                    <m:e>
                      <m:r>
                        <a:rPr lang="en-US" altLang="ja-JP" sz="1100" b="0" i="1" u="none" strike="noStrike" baseline="0">
                          <a:solidFill>
                            <a:srgbClr val="000000"/>
                          </a:solidFill>
                          <a:latin typeface="Cambria Math" panose="02040503050406030204" pitchFamily="18" charset="0"/>
                          <a:ea typeface="ＭＳ Ｐゴシック"/>
                        </a:rPr>
                        <m:t>𝛾</m:t>
                      </m:r>
                    </m:e>
                    <m:sub>
                      <m:r>
                        <a:rPr lang="en-US" altLang="ja-JP" sz="1100" b="0" i="1" u="none" strike="noStrike" baseline="0">
                          <a:solidFill>
                            <a:srgbClr val="000000"/>
                          </a:solidFill>
                          <a:latin typeface="Cambria Math" panose="02040503050406030204" pitchFamily="18" charset="0"/>
                          <a:ea typeface="ＭＳ Ｐゴシック"/>
                        </a:rPr>
                        <m:t>00</m:t>
                      </m:r>
                    </m:sub>
                  </m:sSub>
                </m:oMath>
              </a14:m>
              <a:r>
                <a:rPr lang="ja-JP" altLang="en-US" sz="1100" b="0" i="0" u="none" strike="noStrike" baseline="0">
                  <a:solidFill>
                    <a:srgbClr val="000000"/>
                  </a:solidFill>
                  <a:latin typeface="ＭＳ Ｐゴシック"/>
                  <a:ea typeface="ＭＳ Ｐゴシック"/>
                </a:rPr>
                <a:t>と、グループごとに異なる変量効果</a:t>
              </a:r>
              <a14:m>
                <m:oMath xmlns:m="http://schemas.openxmlformats.org/officeDocument/2006/math">
                  <m:sSub>
                    <m:sSubPr>
                      <m:ctrlPr>
                        <a:rPr lang="en-US" altLang="ja-JP" sz="1100" b="0" i="1" u="none" strike="noStrike" baseline="0">
                          <a:solidFill>
                            <a:srgbClr val="000000"/>
                          </a:solidFill>
                          <a:latin typeface="Cambria Math" panose="02040503050406030204" pitchFamily="18" charset="0"/>
                          <a:ea typeface="ＭＳ Ｐゴシック"/>
                        </a:rPr>
                      </m:ctrlPr>
                    </m:sSubPr>
                    <m:e>
                      <m:r>
                        <a:rPr lang="en-US" altLang="ja-JP" sz="1100" b="0" i="1" u="none" strike="noStrike" baseline="0">
                          <a:solidFill>
                            <a:srgbClr val="000000"/>
                          </a:solidFill>
                          <a:latin typeface="Cambria Math" panose="02040503050406030204" pitchFamily="18" charset="0"/>
                          <a:ea typeface="ＭＳ Ｐゴシック"/>
                        </a:rPr>
                        <m:t>𝑢</m:t>
                      </m:r>
                    </m:e>
                    <m:sub>
                      <m:r>
                        <a:rPr lang="en-US" altLang="ja-JP" sz="1100" b="0" i="1" u="none" strike="noStrike" baseline="0">
                          <a:solidFill>
                            <a:srgbClr val="000000"/>
                          </a:solidFill>
                          <a:latin typeface="Cambria Math" panose="02040503050406030204" pitchFamily="18" charset="0"/>
                          <a:ea typeface="ＭＳ Ｐゴシック"/>
                        </a:rPr>
                        <m:t>0</m:t>
                      </m:r>
                      <m:r>
                        <a:rPr lang="en-US" altLang="ja-JP" sz="1100" b="0" i="1" u="none" strike="noStrike" baseline="0">
                          <a:solidFill>
                            <a:srgbClr val="000000"/>
                          </a:solidFill>
                          <a:latin typeface="Cambria Math" panose="02040503050406030204" pitchFamily="18" charset="0"/>
                          <a:ea typeface="ＭＳ Ｐゴシック"/>
                        </a:rPr>
                        <m:t>𝑗</m:t>
                      </m:r>
                    </m:sub>
                  </m:sSub>
                </m:oMath>
              </a14:m>
              <a:r>
                <a:rPr lang="ja-JP" altLang="en-US" sz="1100" b="0" i="0" u="none" strike="noStrike" baseline="0">
                  <a:solidFill>
                    <a:srgbClr val="000000"/>
                  </a:solidFill>
                  <a:latin typeface="ＭＳ Ｐゴシック"/>
                  <a:ea typeface="ＭＳ Ｐゴシック"/>
                </a:rPr>
                <a:t>によって表されることを意味します。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傾き</a:t>
              </a:r>
              <a14:m>
                <m:oMath xmlns:m="http://schemas.openxmlformats.org/officeDocument/2006/math">
                  <m:sSub>
                    <m:sSubPr>
                      <m:ctrlPr>
                        <a:rPr lang="en-US" altLang="ja-JP" sz="1100" b="0" i="1" u="none" strike="noStrike" baseline="0">
                          <a:solidFill>
                            <a:srgbClr val="000000"/>
                          </a:solidFill>
                          <a:latin typeface="Cambria Math" panose="02040503050406030204" pitchFamily="18" charset="0"/>
                          <a:ea typeface="ＭＳ Ｐゴシック"/>
                        </a:rPr>
                      </m:ctrlPr>
                    </m:sSubPr>
                    <m:e>
                      <m:r>
                        <a:rPr lang="en-US" altLang="ja-JP" sz="1100" b="0" i="1" u="none" strike="noStrike" baseline="0">
                          <a:solidFill>
                            <a:srgbClr val="000000"/>
                          </a:solidFill>
                          <a:latin typeface="Cambria Math" panose="02040503050406030204" pitchFamily="18" charset="0"/>
                          <a:ea typeface="ＭＳ Ｐゴシック"/>
                        </a:rPr>
                        <m:t>𝛽</m:t>
                      </m:r>
                    </m:e>
                    <m:sub>
                      <m:r>
                        <a:rPr lang="en-US" altLang="ja-JP" sz="1100" b="0" i="1" u="none" strike="noStrike" baseline="0">
                          <a:solidFill>
                            <a:srgbClr val="000000"/>
                          </a:solidFill>
                          <a:latin typeface="Cambria Math" panose="02040503050406030204" pitchFamily="18" charset="0"/>
                          <a:ea typeface="ＭＳ Ｐゴシック"/>
                        </a:rPr>
                        <m:t>1</m:t>
                      </m:r>
                      <m:r>
                        <a:rPr lang="en-US" altLang="ja-JP" sz="1100" b="0" i="1" u="none" strike="noStrike" baseline="0">
                          <a:solidFill>
                            <a:srgbClr val="000000"/>
                          </a:solidFill>
                          <a:latin typeface="Cambria Math" panose="02040503050406030204" pitchFamily="18" charset="0"/>
                          <a:ea typeface="ＭＳ Ｐゴシック"/>
                        </a:rPr>
                        <m:t>𝑗</m:t>
                      </m:r>
                    </m:sub>
                  </m:sSub>
                </m:oMath>
              </a14:m>
              <a:r>
                <a:rPr lang="ja-JP" altLang="en-US" sz="1100" b="0" i="0" u="none" strike="noStrike" baseline="0">
                  <a:solidFill>
                    <a:srgbClr val="000000"/>
                  </a:solidFill>
                  <a:latin typeface="ＭＳ Ｐゴシック"/>
                  <a:ea typeface="ＭＳ Ｐゴシック"/>
                </a:rPr>
                <a:t>も同様に、</a:t>
              </a:r>
              <a:r>
                <a:rPr lang="ja-JP" altLang="ja-JP" sz="1100" b="0" i="0" baseline="0">
                  <a:effectLst/>
                  <a:latin typeface="+mn-lt"/>
                  <a:ea typeface="+mn-ea"/>
                  <a:cs typeface="+mn-cs"/>
                </a:rPr>
                <a:t>グループによらない固定効果</a:t>
              </a:r>
              <a14:m>
                <m:oMath xmlns:m="http://schemas.openxmlformats.org/officeDocument/2006/math">
                  <m:sSub>
                    <m:sSubPr>
                      <m:ctrlPr>
                        <a:rPr lang="en-US" altLang="ja-JP" sz="1100" b="0" i="1" baseline="0">
                          <a:effectLst/>
                          <a:latin typeface="Cambria Math" panose="02040503050406030204" pitchFamily="18" charset="0"/>
                          <a:ea typeface="+mn-ea"/>
                          <a:cs typeface="+mn-cs"/>
                        </a:rPr>
                      </m:ctrlPr>
                    </m:sSubPr>
                    <m:e>
                      <m:r>
                        <a:rPr lang="en-US" altLang="ja-JP" sz="1100" b="0" i="1" baseline="0">
                          <a:effectLst/>
                          <a:latin typeface="Cambria Math" panose="02040503050406030204" pitchFamily="18" charset="0"/>
                          <a:ea typeface="+mn-ea"/>
                          <a:cs typeface="+mn-cs"/>
                        </a:rPr>
                        <m:t>𝛾</m:t>
                      </m:r>
                    </m:e>
                    <m:sub>
                      <m:r>
                        <a:rPr lang="en-US" altLang="ja-JP" sz="1100" b="0" i="1" baseline="0">
                          <a:effectLst/>
                          <a:latin typeface="Cambria Math" panose="02040503050406030204" pitchFamily="18" charset="0"/>
                          <a:ea typeface="+mn-ea"/>
                          <a:cs typeface="+mn-cs"/>
                        </a:rPr>
                        <m:t>10</m:t>
                      </m:r>
                    </m:sub>
                  </m:sSub>
                </m:oMath>
              </a14:m>
              <a:r>
                <a:rPr lang="ja-JP" altLang="ja-JP" sz="1100" b="0" i="0" baseline="0">
                  <a:effectLst/>
                  <a:latin typeface="+mn-lt"/>
                  <a:ea typeface="+mn-ea"/>
                  <a:cs typeface="+mn-cs"/>
                </a:rPr>
                <a:t>と、グループごとに異なる変量効果</a:t>
              </a:r>
              <a14:m>
                <m:oMath xmlns:m="http://schemas.openxmlformats.org/officeDocument/2006/math">
                  <m:sSub>
                    <m:sSubPr>
                      <m:ctrlPr>
                        <a:rPr lang="en-US" altLang="ja-JP" sz="1100" b="0" i="1" baseline="0">
                          <a:effectLst/>
                          <a:latin typeface="Cambria Math" panose="02040503050406030204" pitchFamily="18" charset="0"/>
                          <a:ea typeface="+mn-ea"/>
                          <a:cs typeface="+mn-cs"/>
                        </a:rPr>
                      </m:ctrlPr>
                    </m:sSubPr>
                    <m:e>
                      <m:r>
                        <a:rPr lang="en-US" altLang="ja-JP" sz="1100" b="0" i="1" baseline="0">
                          <a:effectLst/>
                          <a:latin typeface="Cambria Math" panose="02040503050406030204" pitchFamily="18" charset="0"/>
                          <a:ea typeface="+mn-ea"/>
                          <a:cs typeface="+mn-cs"/>
                        </a:rPr>
                        <m:t>𝑢</m:t>
                      </m:r>
                    </m:e>
                    <m:sub>
                      <m:r>
                        <a:rPr lang="en-US" altLang="ja-JP" sz="1100" b="0" i="1" baseline="0">
                          <a:effectLst/>
                          <a:latin typeface="Cambria Math" panose="02040503050406030204" pitchFamily="18" charset="0"/>
                          <a:ea typeface="+mn-ea"/>
                          <a:cs typeface="+mn-cs"/>
                        </a:rPr>
                        <m:t>1</m:t>
                      </m:r>
                      <m:r>
                        <a:rPr lang="en-US" altLang="ja-JP" sz="1100" b="0" i="1" baseline="0">
                          <a:effectLst/>
                          <a:latin typeface="Cambria Math" panose="02040503050406030204" pitchFamily="18" charset="0"/>
                          <a:ea typeface="+mn-ea"/>
                          <a:cs typeface="+mn-cs"/>
                        </a:rPr>
                        <m:t>𝑗</m:t>
                      </m:r>
                    </m:sub>
                  </m:sSub>
                </m:oMath>
              </a14:m>
              <a:r>
                <a:rPr lang="ja-JP" altLang="ja-JP" sz="1100" b="0" i="0" baseline="0">
                  <a:effectLst/>
                  <a:latin typeface="+mn-lt"/>
                  <a:ea typeface="+mn-ea"/>
                  <a:cs typeface="+mn-cs"/>
                </a:rPr>
                <a:t>によって</a:t>
              </a:r>
              <a:r>
                <a:rPr lang="ja-JP" altLang="en-US" sz="1100" b="0" i="0" baseline="0">
                  <a:effectLst/>
                  <a:latin typeface="+mn-lt"/>
                  <a:ea typeface="+mn-ea"/>
                  <a:cs typeface="+mn-cs"/>
                </a:rPr>
                <a:t>表されることを意味します。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40</a:t>
              </a:r>
              <a:r>
                <a:rPr lang="ja-JP" altLang="en-US" sz="1100" b="0" i="0" u="none" strike="noStrike" baseline="0">
                  <a:solidFill>
                    <a:srgbClr val="000000"/>
                  </a:solidFill>
                  <a:latin typeface="ＭＳ Ｐゴシック"/>
                  <a:ea typeface="ＭＳ Ｐゴシック"/>
                </a:rPr>
                <a:t>種類の職業の従事者についてアンケートを行い、自身の余暇と収入に対する満足度を</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段階で、自身の職業に対する充実度を</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点満点でそれぞれ回答してもらった架空のデータがあります。このデータから、余暇と収入と充実度の関係について、職種間の影響を考慮して分析します。</a:t>
              </a:r>
              <a:endParaRPr lang="en-US" altLang="ja-JP" sz="1100" b="0" i="0" u="none" strike="noStrike" baseline="0">
                <a:solidFill>
                  <a:srgbClr val="000000"/>
                </a:solidFill>
                <a:latin typeface="ＭＳ Ｐゴシック"/>
                <a:ea typeface="ＭＳ Ｐゴシック"/>
              </a:endParaRPr>
            </a:p>
          </xdr:txBody>
        </xdr:sp>
      </mc:Choice>
      <mc:Fallback xmlns="">
        <xdr:sp macro="" textlink="">
          <xdr:nvSpPr>
            <xdr:cNvPr id="2" name="Text Box 2">
              <a:extLst>
                <a:ext uri="{FF2B5EF4-FFF2-40B4-BE49-F238E27FC236}">
                  <a16:creationId xmlns:a16="http://schemas.microsoft.com/office/drawing/2014/main" id="{4481151A-3F03-497A-A9A6-B6EE8571D6C1}"/>
                </a:ext>
              </a:extLst>
            </xdr:cNvPr>
            <xdr:cNvSpPr txBox="1">
              <a:spLocks noChangeArrowheads="1"/>
            </xdr:cNvSpPr>
          </xdr:nvSpPr>
          <xdr:spPr bwMode="auto">
            <a:xfrm>
              <a:off x="200025" y="571500"/>
              <a:ext cx="9258300" cy="51625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線形混合モデルは分野によって呼び方が異なり、マルチレベルモデル、階層線形モデル、ランダム切片・ランダム傾きモデルとも呼ばれることがあります。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この手法は変量効果を含めた重回帰分析を行うことができ、例えば複数の被験者について時間ごとに</a:t>
              </a:r>
              <a:r>
                <a:rPr lang="en-US" altLang="ja-JP" sz="1100" b="0" i="0" u="none" strike="noStrike" baseline="0">
                  <a:solidFill>
                    <a:srgbClr val="000000"/>
                  </a:solidFill>
                  <a:latin typeface="ＭＳ Ｐゴシック"/>
                  <a:ea typeface="ＭＳ Ｐゴシック"/>
                </a:rPr>
                <a:t>m</a:t>
              </a:r>
              <a:r>
                <a:rPr lang="ja-JP" altLang="en-US" sz="1100" b="0" i="0" u="none" strike="noStrike" baseline="0">
                  <a:solidFill>
                    <a:srgbClr val="000000"/>
                  </a:solidFill>
                  <a:latin typeface="ＭＳ Ｐゴシック"/>
                  <a:ea typeface="ＭＳ Ｐゴシック"/>
                </a:rPr>
                <a:t>回測定する、あるいは複数のグループからデータを測定した場合など、測定値間に独立性が仮定できないデータを分析する際に用いる分析手法です。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エクセル統計では、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階ネストしたモデルを分析できます。共分散構造は無構造のみが使用可能です。グループを識別する層データの変数（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変数のみ設定可、数値・文字列いずれも可）が必要になります。</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階ネストしたランダム切片・ランダム傾きモデルは、次のように</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つのレベルの式で表すことができます。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レベル</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のモデル（個体レベルのモデル）</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en-US" altLang="ja-JP" sz="1800" b="0" i="0" u="none" strike="noStrike" baseline="0">
                  <a:solidFill>
                    <a:srgbClr val="000000"/>
                  </a:solidFill>
                  <a:latin typeface="Cambria Math" panose="02040503050406030204" pitchFamily="18" charset="0"/>
                  <a:ea typeface="ＭＳ Ｐゴシック"/>
                </a:rPr>
                <a:t>𝑦_𝑖𝑗=𝛽_0𝑗+𝛽_1𝑗 𝑥_𝑖𝑗+𝜀_𝑖𝑗</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レベル</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のモデル（グループレベルのモデル）</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en-US" altLang="ja-JP" sz="1800" b="0" i="0" u="none" strike="noStrike" baseline="0">
                  <a:solidFill>
                    <a:srgbClr val="000000"/>
                  </a:solidFill>
                  <a:latin typeface="Cambria Math" panose="02040503050406030204" pitchFamily="18" charset="0"/>
                  <a:ea typeface="ＭＳ Ｐゴシック"/>
                </a:rPr>
                <a:t>𝛽_0𝑗=𝛾_00+𝑢_0𝑗</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en-US" altLang="ja-JP" sz="1800" b="0" i="0" u="none" strike="noStrike" baseline="0">
                  <a:solidFill>
                    <a:srgbClr val="000000"/>
                  </a:solidFill>
                  <a:latin typeface="Cambria Math" panose="02040503050406030204" pitchFamily="18" charset="0"/>
                  <a:ea typeface="ＭＳ Ｐゴシック"/>
                </a:rPr>
                <a:t>𝛽_1𝑗=𝛾_10+𝑢_1𝑗</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これは、個体レベルの切片</a:t>
              </a:r>
              <a:r>
                <a:rPr lang="en-US" altLang="ja-JP" sz="1100" b="0" i="0" u="none" strike="noStrike" baseline="0">
                  <a:solidFill>
                    <a:srgbClr val="000000"/>
                  </a:solidFill>
                  <a:latin typeface="Cambria Math" panose="02040503050406030204" pitchFamily="18" charset="0"/>
                  <a:ea typeface="ＭＳ Ｐゴシック"/>
                </a:rPr>
                <a:t>𝛽_0𝑗</a:t>
              </a:r>
              <a:r>
                <a:rPr lang="ja-JP" altLang="en-US" sz="1100" b="0" i="0" u="none" strike="noStrike" baseline="0">
                  <a:solidFill>
                    <a:srgbClr val="000000"/>
                  </a:solidFill>
                  <a:latin typeface="ＭＳ Ｐゴシック"/>
                  <a:ea typeface="ＭＳ Ｐゴシック"/>
                </a:rPr>
                <a:t>が、グループによらない固定効果</a:t>
              </a:r>
              <a:r>
                <a:rPr lang="en-US" altLang="ja-JP" sz="1100" b="0" i="0" u="none" strike="noStrike" baseline="0">
                  <a:solidFill>
                    <a:srgbClr val="000000"/>
                  </a:solidFill>
                  <a:latin typeface="Cambria Math" panose="02040503050406030204" pitchFamily="18" charset="0"/>
                  <a:ea typeface="ＭＳ Ｐゴシック"/>
                </a:rPr>
                <a:t>𝛾_00</a:t>
              </a:r>
              <a:r>
                <a:rPr lang="ja-JP" altLang="en-US" sz="1100" b="0" i="0" u="none" strike="noStrike" baseline="0">
                  <a:solidFill>
                    <a:srgbClr val="000000"/>
                  </a:solidFill>
                  <a:latin typeface="ＭＳ Ｐゴシック"/>
                  <a:ea typeface="ＭＳ Ｐゴシック"/>
                </a:rPr>
                <a:t>と、グループごとに異なる変量効果</a:t>
              </a:r>
              <a:r>
                <a:rPr lang="en-US" altLang="ja-JP" sz="1100" b="0" i="0" u="none" strike="noStrike" baseline="0">
                  <a:solidFill>
                    <a:srgbClr val="000000"/>
                  </a:solidFill>
                  <a:latin typeface="Cambria Math" panose="02040503050406030204" pitchFamily="18" charset="0"/>
                  <a:ea typeface="ＭＳ Ｐゴシック"/>
                </a:rPr>
                <a:t>𝑢_0𝑗</a:t>
              </a:r>
              <a:r>
                <a:rPr lang="ja-JP" altLang="en-US" sz="1100" b="0" i="0" u="none" strike="noStrike" baseline="0">
                  <a:solidFill>
                    <a:srgbClr val="000000"/>
                  </a:solidFill>
                  <a:latin typeface="ＭＳ Ｐゴシック"/>
                  <a:ea typeface="ＭＳ Ｐゴシック"/>
                </a:rPr>
                <a:t>によって表されることを意味します。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傾き</a:t>
              </a:r>
              <a:r>
                <a:rPr lang="en-US" altLang="ja-JP" sz="1100" b="0" i="0" u="none" strike="noStrike" baseline="0">
                  <a:solidFill>
                    <a:srgbClr val="000000"/>
                  </a:solidFill>
                  <a:latin typeface="Cambria Math" panose="02040503050406030204" pitchFamily="18" charset="0"/>
                  <a:ea typeface="ＭＳ Ｐゴシック"/>
                </a:rPr>
                <a:t>𝛽_1𝑗</a:t>
              </a:r>
              <a:r>
                <a:rPr lang="ja-JP" altLang="en-US" sz="1100" b="0" i="0" u="none" strike="noStrike" baseline="0">
                  <a:solidFill>
                    <a:srgbClr val="000000"/>
                  </a:solidFill>
                  <a:latin typeface="ＭＳ Ｐゴシック"/>
                  <a:ea typeface="ＭＳ Ｐゴシック"/>
                </a:rPr>
                <a:t>も同様に、</a:t>
              </a:r>
              <a:r>
                <a:rPr lang="ja-JP" altLang="ja-JP" sz="1100" b="0" i="0" baseline="0">
                  <a:effectLst/>
                  <a:latin typeface="+mn-lt"/>
                  <a:ea typeface="+mn-ea"/>
                  <a:cs typeface="+mn-cs"/>
                </a:rPr>
                <a:t>グループによらない固定効果</a:t>
              </a:r>
              <a:r>
                <a:rPr lang="en-US" altLang="ja-JP" sz="1100" b="0" i="0" baseline="0">
                  <a:effectLst/>
                  <a:latin typeface="Cambria Math" panose="02040503050406030204" pitchFamily="18" charset="0"/>
                  <a:ea typeface="+mn-ea"/>
                  <a:cs typeface="+mn-cs"/>
                </a:rPr>
                <a:t>𝛾_10</a:t>
              </a:r>
              <a:r>
                <a:rPr lang="ja-JP" altLang="ja-JP" sz="1100" b="0" i="0" baseline="0">
                  <a:effectLst/>
                  <a:latin typeface="+mn-lt"/>
                  <a:ea typeface="+mn-ea"/>
                  <a:cs typeface="+mn-cs"/>
                </a:rPr>
                <a:t>と、グループごとに異なる変量効果</a:t>
              </a:r>
              <a:r>
                <a:rPr lang="en-US" altLang="ja-JP" sz="1100" b="0" i="0" baseline="0">
                  <a:effectLst/>
                  <a:latin typeface="Cambria Math" panose="02040503050406030204" pitchFamily="18" charset="0"/>
                  <a:ea typeface="+mn-ea"/>
                  <a:cs typeface="+mn-cs"/>
                </a:rPr>
                <a:t>𝑢_1𝑗</a:t>
              </a:r>
              <a:r>
                <a:rPr lang="ja-JP" altLang="ja-JP" sz="1100" b="0" i="0" baseline="0">
                  <a:effectLst/>
                  <a:latin typeface="+mn-lt"/>
                  <a:ea typeface="+mn-ea"/>
                  <a:cs typeface="+mn-cs"/>
                </a:rPr>
                <a:t>によって</a:t>
              </a:r>
              <a:r>
                <a:rPr lang="ja-JP" altLang="en-US" sz="1100" b="0" i="0" baseline="0">
                  <a:effectLst/>
                  <a:latin typeface="+mn-lt"/>
                  <a:ea typeface="+mn-ea"/>
                  <a:cs typeface="+mn-cs"/>
                </a:rPr>
                <a:t>表されることを意味します。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40</a:t>
              </a:r>
              <a:r>
                <a:rPr lang="ja-JP" altLang="en-US" sz="1100" b="0" i="0" u="none" strike="noStrike" baseline="0">
                  <a:solidFill>
                    <a:srgbClr val="000000"/>
                  </a:solidFill>
                  <a:latin typeface="ＭＳ Ｐゴシック"/>
                  <a:ea typeface="ＭＳ Ｐゴシック"/>
                </a:rPr>
                <a:t>種類の職業の従事者についてアンケートを行い、自身の余暇と収入に対する満足度を</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段階で、自身の職業に対する充実度を</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点満点でそれぞれ回答してもらった架空のデータがあります。このデータから、余暇と収入と充実度の関係について、職種間の影響を考慮して分析します。</a:t>
              </a:r>
              <a:endParaRPr lang="en-US" altLang="ja-JP" sz="1100" b="0" i="0" u="none" strike="noStrike" baseline="0">
                <a:solidFill>
                  <a:srgbClr val="000000"/>
                </a:solidFill>
                <a:latin typeface="ＭＳ Ｐゴシック"/>
                <a:ea typeface="ＭＳ Ｐゴシック"/>
              </a:endParaRPr>
            </a:p>
          </xdr:txBody>
        </xdr:sp>
      </mc:Fallback>
    </mc:AlternateContent>
    <xdr:clientData/>
  </xdr:twoCellAnchor>
  <xdr:twoCellAnchor>
    <xdr:from>
      <xdr:col>7</xdr:col>
      <xdr:colOff>0</xdr:colOff>
      <xdr:row>31</xdr:row>
      <xdr:rowOff>0</xdr:rowOff>
    </xdr:from>
    <xdr:to>
      <xdr:col>13</xdr:col>
      <xdr:colOff>0</xdr:colOff>
      <xdr:row>48</xdr:row>
      <xdr:rowOff>123825</xdr:rowOff>
    </xdr:to>
    <xdr:sp macro="" textlink="">
      <xdr:nvSpPr>
        <xdr:cNvPr id="14" name="Text Box 3">
          <a:extLst>
            <a:ext uri="{FF2B5EF4-FFF2-40B4-BE49-F238E27FC236}">
              <a16:creationId xmlns:a16="http://schemas.microsoft.com/office/drawing/2014/main" id="{1158BC3E-3F17-46A0-8B89-F9984C56697B}"/>
            </a:ext>
          </a:extLst>
        </xdr:cNvPr>
        <xdr:cNvSpPr txBox="1">
          <a:spLocks noChangeArrowheads="1"/>
        </xdr:cNvSpPr>
      </xdr:nvSpPr>
      <xdr:spPr bwMode="auto">
        <a:xfrm>
          <a:off x="3981450" y="6343650"/>
          <a:ext cx="4114800" cy="30765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a:t>
          </a:r>
          <a:r>
            <a:rPr lang="en-US" altLang="ja-JP" sz="1100" b="1" i="0" u="sng" strike="noStrike" baseline="0">
              <a:solidFill>
                <a:srgbClr val="000000"/>
              </a:solidFill>
              <a:latin typeface="ＭＳ Ｐゴシック"/>
              <a:ea typeface="ＭＳ Ｐゴシック"/>
            </a:rPr>
            <a:t>32</a:t>
          </a:r>
          <a:r>
            <a:rPr lang="ja-JP" altLang="en-US" sz="1100" b="1" i="0" u="sng" strike="noStrike" baseline="0">
              <a:solidFill>
                <a:srgbClr val="000000"/>
              </a:solidFill>
              <a:latin typeface="ＭＳ Ｐゴシック"/>
              <a:ea typeface="ＭＳ Ｐゴシック"/>
            </a:rPr>
            <a:t>から</a:t>
          </a:r>
          <a:r>
            <a:rPr lang="en-US" altLang="ja-JP" sz="1100" b="1" i="0" u="sng" strike="noStrike" baseline="0">
              <a:solidFill>
                <a:srgbClr val="000000"/>
              </a:solidFill>
              <a:latin typeface="ＭＳ Ｐゴシック"/>
              <a:ea typeface="ＭＳ Ｐゴシック"/>
            </a:rPr>
            <a:t>F32</a:t>
          </a:r>
          <a:r>
            <a:rPr lang="ja-JP" altLang="en-US" sz="1100" b="1" i="0" u="none" strike="noStrike" baseline="0">
              <a:solidFill>
                <a:srgbClr val="000000"/>
              </a:solidFill>
              <a:latin typeface="ＭＳ Ｐゴシック"/>
              <a:ea typeface="ＭＳ Ｐゴシック"/>
            </a:rPr>
            <a:t>までのセルを選択（ドラッグ）する。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②エクセル統計メニュｰから、［多変量解析］－［線形混合モデル］を選択する。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1が表示されます。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［デｰタ入力範囲］には「C</a:t>
          </a:r>
          <a:r>
            <a:rPr lang="en-US" altLang="ja-JP" sz="1100" b="0" i="0" u="none" strike="noStrike" baseline="0">
              <a:solidFill>
                <a:srgbClr val="000000"/>
              </a:solidFill>
              <a:latin typeface="ＭＳ Ｐゴシック"/>
              <a:ea typeface="ＭＳ Ｐゴシック"/>
            </a:rPr>
            <a:t>32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F232</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xdr:from>
      <xdr:col>7</xdr:col>
      <xdr:colOff>0</xdr:colOff>
      <xdr:row>77</xdr:row>
      <xdr:rowOff>0</xdr:rowOff>
    </xdr:from>
    <xdr:to>
      <xdr:col>13</xdr:col>
      <xdr:colOff>0</xdr:colOff>
      <xdr:row>96</xdr:row>
      <xdr:rowOff>152400</xdr:rowOff>
    </xdr:to>
    <xdr:sp macro="" textlink="">
      <xdr:nvSpPr>
        <xdr:cNvPr id="17" name="Text Box 3">
          <a:extLst>
            <a:ext uri="{FF2B5EF4-FFF2-40B4-BE49-F238E27FC236}">
              <a16:creationId xmlns:a16="http://schemas.microsoft.com/office/drawing/2014/main" id="{26B51F37-E5AD-477E-8386-CF681BC36EBD}"/>
            </a:ext>
          </a:extLst>
        </xdr:cNvPr>
        <xdr:cNvSpPr txBox="1">
          <a:spLocks noChangeArrowheads="1"/>
        </xdr:cNvSpPr>
      </xdr:nvSpPr>
      <xdr:spPr bwMode="auto">
        <a:xfrm>
          <a:off x="3981450" y="14268450"/>
          <a:ext cx="4114800" cy="34099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③［変数リスト］の「充実度」を選択して、［目的変数］の左側の［＞］ボタンをクリックする。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④［変数リスト］の「職種」を選択して、［層］の左側の［＞］ボタンをクリックする。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⑤［変数リスト］の残りの変数をすべて選択して、［説明変数］の左側の［＞］ボタンをクリックする。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ダイアログ-2のようにします。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⑥［変数のオプション］タブをクリックする。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baseline="0">
              <a:effectLst/>
              <a:latin typeface="+mn-lt"/>
              <a:ea typeface="+mn-ea"/>
              <a:cs typeface="+mn-cs"/>
            </a:rPr>
            <a:t>操作手順</a:t>
          </a:r>
          <a:r>
            <a:rPr lang="en-US" altLang="ja-JP" sz="1100" b="1" i="0" baseline="0">
              <a:effectLst/>
              <a:latin typeface="+mn-lt"/>
              <a:ea typeface="+mn-ea"/>
              <a:cs typeface="+mn-cs"/>
            </a:rPr>
            <a:t>Ⅲ</a:t>
          </a:r>
          <a:r>
            <a:rPr lang="ja-JP" altLang="en-US" sz="1100" b="1" i="0" baseline="0">
              <a:effectLst/>
              <a:latin typeface="+mn-lt"/>
              <a:ea typeface="+mn-ea"/>
              <a:cs typeface="+mn-cs"/>
            </a:rPr>
            <a:t>へ</a:t>
          </a:r>
          <a:endParaRPr lang="ja-JP" altLang="en-US" sz="1100"/>
        </a:p>
      </xdr:txBody>
    </xdr:sp>
    <xdr:clientData/>
  </xdr:twoCellAnchor>
  <xdr:twoCellAnchor>
    <xdr:from>
      <xdr:col>7</xdr:col>
      <xdr:colOff>0</xdr:colOff>
      <xdr:row>125</xdr:row>
      <xdr:rowOff>0</xdr:rowOff>
    </xdr:from>
    <xdr:to>
      <xdr:col>13</xdr:col>
      <xdr:colOff>0</xdr:colOff>
      <xdr:row>143</xdr:row>
      <xdr:rowOff>0</xdr:rowOff>
    </xdr:to>
    <xdr:sp macro="" textlink="">
      <xdr:nvSpPr>
        <xdr:cNvPr id="18" name="Text Box 3">
          <a:extLst>
            <a:ext uri="{FF2B5EF4-FFF2-40B4-BE49-F238E27FC236}">
              <a16:creationId xmlns:a16="http://schemas.microsoft.com/office/drawing/2014/main" id="{C9320603-AE5D-4F6A-B832-372893D1D7E2}"/>
            </a:ext>
          </a:extLst>
        </xdr:cNvPr>
        <xdr:cNvSpPr txBox="1">
          <a:spLocks noChangeArrowheads="1"/>
        </xdr:cNvSpPr>
      </xdr:nvSpPr>
      <xdr:spPr bwMode="auto">
        <a:xfrm>
          <a:off x="3981450" y="22498050"/>
          <a:ext cx="4114800" cy="308610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r>
            <a:rPr lang="en-US" altLang="ja-JP" sz="1100" b="1" i="0" u="none" strike="noStrike" baseline="0">
              <a:solidFill>
                <a:srgbClr val="000000"/>
              </a:solidFill>
              <a:latin typeface="ＭＳ Ｐゴシック"/>
              <a:ea typeface="ＭＳ Ｐゴシック"/>
            </a:rPr>
            <a:t>Ⅲ</a:t>
          </a: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⑦［変数リスト］の「余暇」と「収入」をドラッグして選択し、［変量効果］の左側の［＞］ボタンをクリックする。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⑧［変数の中心化方法］の「なし」をクリックする。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のようにします。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⑨［</a:t>
          </a:r>
          <a:r>
            <a:rPr lang="en-US" altLang="ja-JP" sz="1100" b="1" i="0" u="none" strike="noStrike" baseline="0">
              <a:solidFill>
                <a:srgbClr val="000000"/>
              </a:solidFill>
              <a:latin typeface="ＭＳ Ｐゴシック"/>
              <a:ea typeface="ＭＳ Ｐゴシック"/>
            </a:rPr>
            <a:t>OK</a:t>
          </a:r>
          <a:r>
            <a:rPr lang="ja-JP" altLang="en-US" sz="1100" b="1" i="0" u="none" strike="noStrike" baseline="0">
              <a:solidFill>
                <a:srgbClr val="000000"/>
              </a:solidFill>
              <a:latin typeface="ＭＳ Ｐゴシック"/>
              <a:ea typeface="ＭＳ Ｐゴシック"/>
            </a:rPr>
            <a:t>］ボタンをクリックする。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新しいワークシートが作成され、結果が出力されます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7</xdr:col>
      <xdr:colOff>0</xdr:colOff>
      <xdr:row>51</xdr:row>
      <xdr:rowOff>0</xdr:rowOff>
    </xdr:from>
    <xdr:to>
      <xdr:col>13</xdr:col>
      <xdr:colOff>142343</xdr:colOff>
      <xdr:row>75</xdr:row>
      <xdr:rowOff>47105</xdr:rowOff>
    </xdr:to>
    <xdr:pic>
      <xdr:nvPicPr>
        <xdr:cNvPr id="7" name="図 6">
          <a:extLst>
            <a:ext uri="{FF2B5EF4-FFF2-40B4-BE49-F238E27FC236}">
              <a16:creationId xmlns:a16="http://schemas.microsoft.com/office/drawing/2014/main" id="{0747D62E-7EC6-4F06-8020-96DB36EC36E4}"/>
            </a:ext>
          </a:extLst>
        </xdr:cNvPr>
        <xdr:cNvPicPr>
          <a:picLocks noChangeAspect="1"/>
        </xdr:cNvPicPr>
      </xdr:nvPicPr>
      <xdr:blipFill>
        <a:blip xmlns:r="http://schemas.openxmlformats.org/officeDocument/2006/relationships" r:embed="rId1"/>
        <a:stretch>
          <a:fillRect/>
        </a:stretch>
      </xdr:blipFill>
      <xdr:spPr>
        <a:xfrm>
          <a:off x="3981450" y="9810750"/>
          <a:ext cx="4257143" cy="4161905"/>
        </a:xfrm>
        <a:prstGeom prst="rect">
          <a:avLst/>
        </a:prstGeom>
      </xdr:spPr>
    </xdr:pic>
    <xdr:clientData/>
  </xdr:twoCellAnchor>
  <xdr:twoCellAnchor editAs="oneCell">
    <xdr:from>
      <xdr:col>7</xdr:col>
      <xdr:colOff>0</xdr:colOff>
      <xdr:row>99</xdr:row>
      <xdr:rowOff>0</xdr:rowOff>
    </xdr:from>
    <xdr:to>
      <xdr:col>13</xdr:col>
      <xdr:colOff>142343</xdr:colOff>
      <xdr:row>123</xdr:row>
      <xdr:rowOff>47105</xdr:rowOff>
    </xdr:to>
    <xdr:pic>
      <xdr:nvPicPr>
        <xdr:cNvPr id="8" name="図 7">
          <a:extLst>
            <a:ext uri="{FF2B5EF4-FFF2-40B4-BE49-F238E27FC236}">
              <a16:creationId xmlns:a16="http://schemas.microsoft.com/office/drawing/2014/main" id="{D3ED38EE-23A8-4BB3-B878-FB79A601B78D}"/>
            </a:ext>
          </a:extLst>
        </xdr:cNvPr>
        <xdr:cNvPicPr>
          <a:picLocks noChangeAspect="1"/>
        </xdr:cNvPicPr>
      </xdr:nvPicPr>
      <xdr:blipFill>
        <a:blip xmlns:r="http://schemas.openxmlformats.org/officeDocument/2006/relationships" r:embed="rId2"/>
        <a:stretch>
          <a:fillRect/>
        </a:stretch>
      </xdr:blipFill>
      <xdr:spPr>
        <a:xfrm>
          <a:off x="3981450" y="18040350"/>
          <a:ext cx="4257143" cy="4161905"/>
        </a:xfrm>
        <a:prstGeom prst="rect">
          <a:avLst/>
        </a:prstGeom>
      </xdr:spPr>
    </xdr:pic>
    <xdr:clientData/>
  </xdr:twoCellAnchor>
  <xdr:twoCellAnchor editAs="oneCell">
    <xdr:from>
      <xdr:col>7</xdr:col>
      <xdr:colOff>0</xdr:colOff>
      <xdr:row>145</xdr:row>
      <xdr:rowOff>0</xdr:rowOff>
    </xdr:from>
    <xdr:to>
      <xdr:col>13</xdr:col>
      <xdr:colOff>142343</xdr:colOff>
      <xdr:row>169</xdr:row>
      <xdr:rowOff>47105</xdr:rowOff>
    </xdr:to>
    <xdr:pic>
      <xdr:nvPicPr>
        <xdr:cNvPr id="19" name="図 18">
          <a:extLst>
            <a:ext uri="{FF2B5EF4-FFF2-40B4-BE49-F238E27FC236}">
              <a16:creationId xmlns:a16="http://schemas.microsoft.com/office/drawing/2014/main" id="{F880547F-4C6E-47D8-B7FC-EEAB479C9732}"/>
            </a:ext>
          </a:extLst>
        </xdr:cNvPr>
        <xdr:cNvPicPr>
          <a:picLocks noChangeAspect="1"/>
        </xdr:cNvPicPr>
      </xdr:nvPicPr>
      <xdr:blipFill>
        <a:blip xmlns:r="http://schemas.openxmlformats.org/officeDocument/2006/relationships" r:embed="rId3"/>
        <a:stretch>
          <a:fillRect/>
        </a:stretch>
      </xdr:blipFill>
      <xdr:spPr>
        <a:xfrm>
          <a:off x="3981450" y="25927050"/>
          <a:ext cx="4257143" cy="4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254000</xdr:colOff>
      <xdr:row>100</xdr:row>
      <xdr:rowOff>0</xdr:rowOff>
    </xdr:from>
    <xdr:to>
      <xdr:col>2</xdr:col>
      <xdr:colOff>539750</xdr:colOff>
      <xdr:row>115</xdr:row>
      <xdr:rowOff>0</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666750</xdr:colOff>
      <xdr:row>100</xdr:row>
      <xdr:rowOff>0</xdr:rowOff>
    </xdr:from>
    <xdr:to>
      <xdr:col>6</xdr:col>
      <xdr:colOff>463550</xdr:colOff>
      <xdr:row>115</xdr:row>
      <xdr:rowOff>0</xdr:rowOff>
    </xdr:to>
    <xdr:graphicFrame macro="">
      <xdr:nvGraphicFramePr>
        <xdr:cNvPr id="3" name="グラフ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30</xdr:row>
      <xdr:rowOff>0</xdr:rowOff>
    </xdr:from>
    <xdr:to>
      <xdr:col>10</xdr:col>
      <xdr:colOff>9524</xdr:colOff>
      <xdr:row>36</xdr:row>
      <xdr:rowOff>0</xdr:rowOff>
    </xdr:to>
    <xdr:sp macro="" textlink="">
      <xdr:nvSpPr>
        <xdr:cNvPr id="5" name="Text Box 1">
          <a:extLst>
            <a:ext uri="{FF2B5EF4-FFF2-40B4-BE49-F238E27FC236}">
              <a16:creationId xmlns:a16="http://schemas.microsoft.com/office/drawing/2014/main" id="{00000000-0008-0000-0200-000005000000}"/>
            </a:ext>
          </a:extLst>
        </xdr:cNvPr>
        <xdr:cNvSpPr txBox="1">
          <a:spLocks noChangeArrowheads="1"/>
        </xdr:cNvSpPr>
      </xdr:nvSpPr>
      <xdr:spPr bwMode="auto">
        <a:xfrm>
          <a:off x="4743450" y="5143500"/>
          <a:ext cx="2752724" cy="10287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目的変数との単相関係数が一番下に出力されます。遠投が最も高く、握力、懸垂の順に低くなっています。</a:t>
          </a:r>
        </a:p>
      </xdr:txBody>
    </xdr:sp>
    <xdr:clientData/>
  </xdr:twoCellAnchor>
  <xdr:twoCellAnchor>
    <xdr:from>
      <xdr:col>9</xdr:col>
      <xdr:colOff>1</xdr:colOff>
      <xdr:row>43</xdr:row>
      <xdr:rowOff>171449</xdr:rowOff>
    </xdr:from>
    <xdr:to>
      <xdr:col>11</xdr:col>
      <xdr:colOff>666751</xdr:colOff>
      <xdr:row>54</xdr:row>
      <xdr:rowOff>0</xdr:rowOff>
    </xdr:to>
    <xdr:sp macro="" textlink="">
      <xdr:nvSpPr>
        <xdr:cNvPr id="6" name="Text Box 1">
          <a:extLst>
            <a:ext uri="{FF2B5EF4-FFF2-40B4-BE49-F238E27FC236}">
              <a16:creationId xmlns:a16="http://schemas.microsoft.com/office/drawing/2014/main" id="{00000000-0008-0000-0200-000006000000}"/>
            </a:ext>
          </a:extLst>
        </xdr:cNvPr>
        <xdr:cNvSpPr txBox="1">
          <a:spLocks noChangeArrowheads="1"/>
        </xdr:cNvSpPr>
      </xdr:nvSpPr>
      <xdr:spPr bwMode="auto">
        <a:xfrm>
          <a:off x="6800851" y="7543799"/>
          <a:ext cx="2038350" cy="171450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変数選択過程</a:t>
          </a: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変数選択は第2ステップで終了しています。重相関係数</a:t>
          </a:r>
          <a:r>
            <a:rPr lang="en-US" altLang="ja-JP" sz="1100" b="0" i="0" u="none" strike="noStrike" baseline="0">
              <a:solidFill>
                <a:srgbClr val="000000"/>
              </a:solidFill>
              <a:latin typeface="ＭＳ Ｐゴシック"/>
              <a:ea typeface="ＭＳ Ｐゴシック"/>
            </a:rPr>
            <a:t>R</a:t>
          </a:r>
          <a:r>
            <a:rPr lang="ja-JP" altLang="en-US" sz="1100" b="0" i="0" u="none" strike="noStrike" baseline="0">
              <a:solidFill>
                <a:srgbClr val="000000"/>
              </a:solidFill>
              <a:latin typeface="ＭＳ Ｐゴシック"/>
              <a:ea typeface="ＭＳ Ｐゴシック"/>
            </a:rPr>
            <a:t>は0.6711、決定係数</a:t>
          </a:r>
          <a:r>
            <a:rPr lang="en-US" altLang="ja-JP" sz="1100" b="0" i="0" u="none" strike="noStrike" baseline="0">
              <a:solidFill>
                <a:srgbClr val="000000"/>
              </a:solidFill>
              <a:latin typeface="ＭＳ Ｐゴシック"/>
              <a:ea typeface="ＭＳ Ｐゴシック"/>
            </a:rPr>
            <a:t>R2</a:t>
          </a:r>
          <a:r>
            <a:rPr lang="ja-JP" altLang="en-US" sz="1100" b="0" i="0" u="none" strike="noStrike" baseline="0">
              <a:solidFill>
                <a:srgbClr val="000000"/>
              </a:solidFill>
              <a:latin typeface="ＭＳ Ｐゴシック"/>
              <a:ea typeface="ＭＳ Ｐゴシック"/>
            </a:rPr>
            <a:t>乗は0.4504であることから、回帰式により目的変数の変動の45%程度を説明できています。</a:t>
          </a:r>
          <a:endParaRPr lang="ja-JP" altLang="en-US"/>
        </a:p>
      </xdr:txBody>
    </xdr:sp>
    <xdr:clientData/>
  </xdr:twoCellAnchor>
  <xdr:twoCellAnchor>
    <xdr:from>
      <xdr:col>9</xdr:col>
      <xdr:colOff>0</xdr:colOff>
      <xdr:row>117</xdr:row>
      <xdr:rowOff>0</xdr:rowOff>
    </xdr:from>
    <xdr:to>
      <xdr:col>12</xdr:col>
      <xdr:colOff>0</xdr:colOff>
      <xdr:row>131</xdr:row>
      <xdr:rowOff>0</xdr:rowOff>
    </xdr:to>
    <xdr:sp macro="" textlink="">
      <xdr:nvSpPr>
        <xdr:cNvPr id="10" name="Text Box 1">
          <a:extLst>
            <a:ext uri="{FF2B5EF4-FFF2-40B4-BE49-F238E27FC236}">
              <a16:creationId xmlns:a16="http://schemas.microsoft.com/office/drawing/2014/main" id="{00000000-0008-0000-0200-00000A000000}"/>
            </a:ext>
          </a:extLst>
        </xdr:cNvPr>
        <xdr:cNvSpPr txBox="1">
          <a:spLocks noChangeArrowheads="1"/>
        </xdr:cNvSpPr>
      </xdr:nvSpPr>
      <xdr:spPr bwMode="auto">
        <a:xfrm>
          <a:off x="6800850" y="20059650"/>
          <a:ext cx="2057400" cy="24003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個々のケｰスの影響</a:t>
          </a:r>
        </a:p>
        <a:p>
          <a:pPr algn="l" rtl="0">
            <a:defRPr sz="1000"/>
          </a:pPr>
          <a:r>
            <a:rPr lang="ja-JP" altLang="en-US" sz="1100" b="0" i="0" u="none" strike="noStrike" baseline="0">
              <a:solidFill>
                <a:srgbClr val="000000"/>
              </a:solidFill>
              <a:latin typeface="ＭＳ Ｐゴシック"/>
              <a:ea typeface="ＭＳ Ｐゴシック"/>
            </a:rPr>
            <a:t>最も残差が大きいのは14番目のケｰスです。Cookの距離も最も大きい値0.406ですが、0.5は超えていません。</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一方、てこ比では1番目のケｰスが最も大きく、てこ比の平均の3.6倍になります。懸垂の回数が飛びぬけて多いことによります。てこ比平均0.15の2倍を超えるのはこのケｰスのみです。</a:t>
          </a:r>
          <a:endParaRPr lang="ja-JP" altLang="en-US"/>
        </a:p>
      </xdr:txBody>
    </xdr:sp>
    <xdr:clientData/>
  </xdr:twoCellAnchor>
  <xdr:twoCellAnchor>
    <xdr:from>
      <xdr:col>5</xdr:col>
      <xdr:colOff>0</xdr:colOff>
      <xdr:row>140</xdr:row>
      <xdr:rowOff>0</xdr:rowOff>
    </xdr:from>
    <xdr:to>
      <xdr:col>11</xdr:col>
      <xdr:colOff>19050</xdr:colOff>
      <xdr:row>143</xdr:row>
      <xdr:rowOff>0</xdr:rowOff>
    </xdr:to>
    <xdr:sp macro="" textlink="">
      <xdr:nvSpPr>
        <xdr:cNvPr id="11" name="Text Box 1">
          <a:extLst>
            <a:ext uri="{FF2B5EF4-FFF2-40B4-BE49-F238E27FC236}">
              <a16:creationId xmlns:a16="http://schemas.microsoft.com/office/drawing/2014/main" id="{00000000-0008-0000-0200-00000B000000}"/>
            </a:ext>
          </a:extLst>
        </xdr:cNvPr>
        <xdr:cNvSpPr txBox="1">
          <a:spLocks noChangeArrowheads="1"/>
        </xdr:cNvSpPr>
      </xdr:nvSpPr>
      <xdr:spPr bwMode="auto">
        <a:xfrm>
          <a:off x="4057650" y="24003000"/>
          <a:ext cx="4133850" cy="5143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不均一分散の検定</a:t>
          </a:r>
        </a:p>
        <a:p>
          <a:pPr algn="l" rtl="0">
            <a:lnSpc>
              <a:spcPct val="100000"/>
            </a:lnSpc>
            <a:defRPr sz="1000"/>
          </a:pPr>
          <a:r>
            <a:rPr lang="ja-JP" altLang="en-US" sz="1100" b="0" i="0" u="none" strike="noStrike" baseline="0">
              <a:solidFill>
                <a:srgbClr val="000000"/>
              </a:solidFill>
              <a:latin typeface="ＭＳ Ｐゴシック"/>
              <a:ea typeface="ＭＳ Ｐゴシック"/>
            </a:rPr>
            <a:t>どちらの検定法でも不均一分散は検出されませんでした。</a:t>
          </a:r>
          <a:endParaRPr lang="ja-JP" altLang="en-US"/>
        </a:p>
      </xdr:txBody>
    </xdr:sp>
    <xdr:clientData/>
  </xdr:twoCellAnchor>
  <xdr:twoCellAnchor>
    <xdr:from>
      <xdr:col>7</xdr:col>
      <xdr:colOff>0</xdr:colOff>
      <xdr:row>87</xdr:row>
      <xdr:rowOff>0</xdr:rowOff>
    </xdr:from>
    <xdr:to>
      <xdr:col>12</xdr:col>
      <xdr:colOff>0</xdr:colOff>
      <xdr:row>93</xdr:row>
      <xdr:rowOff>161925</xdr:rowOff>
    </xdr:to>
    <xdr:sp macro="" textlink="">
      <xdr:nvSpPr>
        <xdr:cNvPr id="16" name="Text Box 1">
          <a:extLst>
            <a:ext uri="{FF2B5EF4-FFF2-40B4-BE49-F238E27FC236}">
              <a16:creationId xmlns:a16="http://schemas.microsoft.com/office/drawing/2014/main" id="{00000000-0008-0000-0200-000010000000}"/>
            </a:ext>
          </a:extLst>
        </xdr:cNvPr>
        <xdr:cNvSpPr txBox="1">
          <a:spLocks noChangeArrowheads="1"/>
        </xdr:cNvSpPr>
      </xdr:nvSpPr>
      <xdr:spPr bwMode="auto">
        <a:xfrm>
          <a:off x="5429250" y="14916150"/>
          <a:ext cx="3429000" cy="11906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ダービン</a:t>
          </a:r>
          <a:r>
            <a:rPr lang="en-US" altLang="ja-JP" sz="1100" b="1" i="0" u="none" strike="noStrike" baseline="0">
              <a:solidFill>
                <a:srgbClr val="000000"/>
              </a:solidFill>
              <a:latin typeface="+mn-ea"/>
              <a:ea typeface="+mn-ea"/>
            </a:rPr>
            <a:t>=</a:t>
          </a:r>
          <a:r>
            <a:rPr lang="ja-JP" altLang="en-US" sz="1100" b="1" i="0" u="none" strike="noStrike" baseline="0">
              <a:solidFill>
                <a:srgbClr val="000000"/>
              </a:solidFill>
              <a:latin typeface="+mn-ea"/>
              <a:ea typeface="+mn-ea"/>
            </a:rPr>
            <a:t>ワトソン比</a:t>
          </a:r>
          <a:endParaRPr lang="en-US" altLang="ja-JP" sz="1100" b="1" i="0" u="none" strike="noStrike" baseline="0">
            <a:solidFill>
              <a:srgbClr val="000000"/>
            </a:solidFill>
            <a:latin typeface="+mn-ea"/>
            <a:ea typeface="+mn-ea"/>
          </a:endParaRPr>
        </a:p>
        <a:p>
          <a:pPr algn="l" rtl="0">
            <a:lnSpc>
              <a:spcPct val="100000"/>
            </a:lnSpc>
            <a:defRPr sz="1000"/>
          </a:pPr>
          <a:r>
            <a:rPr lang="ja-JP" altLang="en-US" sz="1100">
              <a:latin typeface="+mn-ea"/>
              <a:ea typeface="+mn-ea"/>
            </a:rPr>
            <a:t>誤差項間に自己相関があるかないかを判別するための指標です。値が</a:t>
          </a:r>
          <a:r>
            <a:rPr lang="en-US" altLang="ja-JP" sz="1100">
              <a:latin typeface="+mn-ea"/>
              <a:ea typeface="+mn-ea"/>
            </a:rPr>
            <a:t>2</a:t>
          </a:r>
          <a:r>
            <a:rPr lang="ja-JP" altLang="en-US" sz="1100">
              <a:latin typeface="+mn-ea"/>
              <a:ea typeface="+mn-ea"/>
            </a:rPr>
            <a:t>よりかなり小さいときは正の相関が、</a:t>
          </a:r>
          <a:r>
            <a:rPr lang="en-US" altLang="ja-JP" sz="1100">
              <a:latin typeface="+mn-ea"/>
              <a:ea typeface="+mn-ea"/>
            </a:rPr>
            <a:t>2</a:t>
          </a:r>
          <a:r>
            <a:rPr lang="ja-JP" altLang="en-US" sz="1100">
              <a:latin typeface="+mn-ea"/>
              <a:ea typeface="+mn-ea"/>
            </a:rPr>
            <a:t>よりかなり大きいときは負の相関が、</a:t>
          </a:r>
          <a:r>
            <a:rPr lang="en-US" altLang="ja-JP" sz="1100">
              <a:latin typeface="+mn-ea"/>
              <a:ea typeface="+mn-ea"/>
            </a:rPr>
            <a:t>2</a:t>
          </a:r>
          <a:r>
            <a:rPr lang="ja-JP" altLang="en-US" sz="1100">
              <a:latin typeface="+mn-ea"/>
              <a:ea typeface="+mn-ea"/>
            </a:rPr>
            <a:t>前後のときは相関なしと判断できます。</a:t>
          </a:r>
          <a:endParaRPr lang="ja-JP" altLang="en-US">
            <a:latin typeface="+mn-ea"/>
            <a:ea typeface="+mn-ea"/>
          </a:endParaRPr>
        </a:p>
      </xdr:txBody>
    </xdr:sp>
    <xdr:clientData/>
  </xdr:twoCellAnchor>
  <xdr:twoCellAnchor>
    <xdr:from>
      <xdr:col>7</xdr:col>
      <xdr:colOff>0</xdr:colOff>
      <xdr:row>109</xdr:row>
      <xdr:rowOff>0</xdr:rowOff>
    </xdr:from>
    <xdr:to>
      <xdr:col>12</xdr:col>
      <xdr:colOff>0</xdr:colOff>
      <xdr:row>114</xdr:row>
      <xdr:rowOff>161925</xdr:rowOff>
    </xdr:to>
    <xdr:sp macro="" textlink="">
      <xdr:nvSpPr>
        <xdr:cNvPr id="18" name="Text Box 1">
          <a:extLst>
            <a:ext uri="{FF2B5EF4-FFF2-40B4-BE49-F238E27FC236}">
              <a16:creationId xmlns:a16="http://schemas.microsoft.com/office/drawing/2014/main" id="{00000000-0008-0000-0200-000012000000}"/>
            </a:ext>
          </a:extLst>
        </xdr:cNvPr>
        <xdr:cNvSpPr txBox="1">
          <a:spLocks noChangeArrowheads="1"/>
        </xdr:cNvSpPr>
      </xdr:nvSpPr>
      <xdr:spPr bwMode="auto">
        <a:xfrm>
          <a:off x="5429250" y="18688050"/>
          <a:ext cx="3429000" cy="10191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残差プロット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残差の値はランダムに分布しており規則性はありません。ダｰビン</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ワトソン比も2.3584とやや2を超える程度です。</a:t>
          </a:r>
          <a:endParaRPr lang="ja-JP" altLang="en-US"/>
        </a:p>
      </xdr:txBody>
    </xdr:sp>
    <xdr:clientData/>
  </xdr:twoCellAnchor>
  <xdr:twoCellAnchor>
    <xdr:from>
      <xdr:col>7</xdr:col>
      <xdr:colOff>0</xdr:colOff>
      <xdr:row>99</xdr:row>
      <xdr:rowOff>0</xdr:rowOff>
    </xdr:from>
    <xdr:to>
      <xdr:col>12</xdr:col>
      <xdr:colOff>0</xdr:colOff>
      <xdr:row>108</xdr:row>
      <xdr:rowOff>142875</xdr:rowOff>
    </xdr:to>
    <xdr:sp macro="" textlink="">
      <xdr:nvSpPr>
        <xdr:cNvPr id="19" name="Text Box 1">
          <a:extLst>
            <a:ext uri="{FF2B5EF4-FFF2-40B4-BE49-F238E27FC236}">
              <a16:creationId xmlns:a16="http://schemas.microsoft.com/office/drawing/2014/main" id="{00000000-0008-0000-0200-000013000000}"/>
            </a:ext>
          </a:extLst>
        </xdr:cNvPr>
        <xdr:cNvSpPr txBox="1">
          <a:spLocks noChangeArrowheads="1"/>
        </xdr:cNvSpPr>
      </xdr:nvSpPr>
      <xdr:spPr bwMode="auto">
        <a:xfrm>
          <a:off x="5429250" y="16973550"/>
          <a:ext cx="3429000" cy="16859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回帰式に含まれる変数</a:t>
          </a: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変数選択の結果、「遠投」と「懸垂」が選択され、「握力」は選択されませんでした。偏回帰係数を比べると「遠投」の方が高く（</a:t>
          </a:r>
          <a:r>
            <a:rPr lang="en-US" altLang="ja-JP" sz="1100" b="0" i="0" u="none" strike="noStrike" baseline="0">
              <a:solidFill>
                <a:srgbClr val="000000"/>
              </a:solidFill>
              <a:latin typeface="ＭＳ Ｐゴシック"/>
              <a:ea typeface="ＭＳ Ｐゴシック"/>
            </a:rPr>
            <a:t>0.7488</a:t>
          </a:r>
          <a:r>
            <a:rPr lang="ja-JP" altLang="en-US" sz="1100" b="0" i="0" u="none" strike="noStrike" baseline="0">
              <a:solidFill>
                <a:srgbClr val="000000"/>
              </a:solidFill>
              <a:latin typeface="ＭＳ Ｐゴシック"/>
              <a:ea typeface="ＭＳ Ｐゴシック"/>
            </a:rPr>
            <a:t>）、「懸垂（</a:t>
          </a:r>
          <a:r>
            <a:rPr lang="en-US" altLang="ja-JP" sz="1100" b="0" i="0" u="none" strike="noStrike" baseline="0">
              <a:solidFill>
                <a:srgbClr val="000000"/>
              </a:solidFill>
              <a:latin typeface="ＭＳ Ｐゴシック"/>
              <a:ea typeface="ＭＳ Ｐゴシック"/>
            </a:rPr>
            <a:t>0.3948</a:t>
          </a:r>
          <a:r>
            <a:rPr lang="ja-JP" altLang="en-US" sz="1100" b="0" i="0" u="none" strike="noStrike" baseline="0">
              <a:solidFill>
                <a:srgbClr val="000000"/>
              </a:solidFill>
              <a:latin typeface="ＭＳ Ｐゴシック"/>
              <a:ea typeface="ＭＳ Ｐゴシック"/>
            </a:rPr>
            <a:t>）」よりも「遠投」に対する影響力は強いと言えます。どちらの変数も偏回帰係数は有意です。95%信頼区間も0を含んではいません。単相関係数と偏相関係数の符号は一致しており、多重共線性もありません。</a:t>
          </a:r>
          <a:endParaRPr lang="ja-JP" altLang="en-US"/>
        </a:p>
      </xdr:txBody>
    </xdr:sp>
    <xdr:clientData/>
  </xdr:twoCellAnchor>
  <xdr:twoCellAnchor>
    <xdr:from>
      <xdr:col>3</xdr:col>
      <xdr:colOff>0</xdr:colOff>
      <xdr:row>2</xdr:row>
      <xdr:rowOff>0</xdr:rowOff>
    </xdr:from>
    <xdr:to>
      <xdr:col>7</xdr:col>
      <xdr:colOff>85725</xdr:colOff>
      <xdr:row>7</xdr:row>
      <xdr:rowOff>9525</xdr:rowOff>
    </xdr:to>
    <xdr:sp macro="" textlink="">
      <xdr:nvSpPr>
        <xdr:cNvPr id="20" name="Text Box 1">
          <a:extLst>
            <a:ext uri="{FF2B5EF4-FFF2-40B4-BE49-F238E27FC236}">
              <a16:creationId xmlns:a16="http://schemas.microsoft.com/office/drawing/2014/main" id="{00000000-0008-0000-0200-000014000000}"/>
            </a:ext>
          </a:extLst>
        </xdr:cNvPr>
        <xdr:cNvSpPr txBox="1">
          <a:spLocks noChangeArrowheads="1"/>
        </xdr:cNvSpPr>
      </xdr:nvSpPr>
      <xdr:spPr bwMode="auto">
        <a:xfrm>
          <a:off x="2686050" y="342900"/>
          <a:ext cx="2828925"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0</xdr:colOff>
      <xdr:row>3</xdr:row>
      <xdr:rowOff>0</xdr:rowOff>
    </xdr:from>
    <xdr:to>
      <xdr:col>8</xdr:col>
      <xdr:colOff>666750</xdr:colOff>
      <xdr:row>7</xdr:row>
      <xdr:rowOff>161925</xdr:rowOff>
    </xdr:to>
    <xdr:sp macro="" textlink="">
      <xdr:nvSpPr>
        <xdr:cNvPr id="2" name="Text Box 1">
          <a:extLst>
            <a:ext uri="{FF2B5EF4-FFF2-40B4-BE49-F238E27FC236}">
              <a16:creationId xmlns:a16="http://schemas.microsoft.com/office/drawing/2014/main" id="{D4CDA7AF-ADC1-46B8-A22E-E359E6ECF7C6}"/>
            </a:ext>
          </a:extLst>
        </xdr:cNvPr>
        <xdr:cNvSpPr txBox="1">
          <a:spLocks noChangeArrowheads="1"/>
        </xdr:cNvSpPr>
      </xdr:nvSpPr>
      <xdr:spPr bwMode="auto">
        <a:xfrm>
          <a:off x="3590925" y="514350"/>
          <a:ext cx="352425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6</xdr:col>
      <xdr:colOff>9525</xdr:colOff>
      <xdr:row>78</xdr:row>
      <xdr:rowOff>9525</xdr:rowOff>
    </xdr:from>
    <xdr:to>
      <xdr:col>10</xdr:col>
      <xdr:colOff>657225</xdr:colOff>
      <xdr:row>83</xdr:row>
      <xdr:rowOff>19050</xdr:rowOff>
    </xdr:to>
    <xdr:sp macro="" textlink="">
      <xdr:nvSpPr>
        <xdr:cNvPr id="3" name="Text Box 1">
          <a:extLst>
            <a:ext uri="{FF2B5EF4-FFF2-40B4-BE49-F238E27FC236}">
              <a16:creationId xmlns:a16="http://schemas.microsoft.com/office/drawing/2014/main" id="{5570F133-5B98-41BB-91DF-54E406C37A36}"/>
            </a:ext>
          </a:extLst>
        </xdr:cNvPr>
        <xdr:cNvSpPr txBox="1">
          <a:spLocks noChangeArrowheads="1"/>
        </xdr:cNvSpPr>
      </xdr:nvSpPr>
      <xdr:spPr bwMode="auto">
        <a:xfrm>
          <a:off x="5048250" y="13382625"/>
          <a:ext cx="3429000"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基本統計量と相関行列</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各変数の平均や標準偏差などの基本統計量、説明変数間の相関行列を出力しています。</a:t>
          </a:r>
        </a:p>
      </xdr:txBody>
    </xdr:sp>
    <xdr:clientData/>
  </xdr:twoCellAnchor>
  <xdr:twoCellAnchor>
    <xdr:from>
      <xdr:col>8</xdr:col>
      <xdr:colOff>0</xdr:colOff>
      <xdr:row>122</xdr:row>
      <xdr:rowOff>0</xdr:rowOff>
    </xdr:from>
    <xdr:to>
      <xdr:col>13</xdr:col>
      <xdr:colOff>0</xdr:colOff>
      <xdr:row>129</xdr:row>
      <xdr:rowOff>9525</xdr:rowOff>
    </xdr:to>
    <xdr:sp macro="" textlink="">
      <xdr:nvSpPr>
        <xdr:cNvPr id="4" name="Text Box 1">
          <a:extLst>
            <a:ext uri="{FF2B5EF4-FFF2-40B4-BE49-F238E27FC236}">
              <a16:creationId xmlns:a16="http://schemas.microsoft.com/office/drawing/2014/main" id="{F7FCEFB5-62DB-462E-BECF-0144AFD0A908}"/>
            </a:ext>
          </a:extLst>
        </xdr:cNvPr>
        <xdr:cNvSpPr txBox="1">
          <a:spLocks noChangeArrowheads="1"/>
        </xdr:cNvSpPr>
      </xdr:nvSpPr>
      <xdr:spPr bwMode="auto">
        <a:xfrm>
          <a:off x="6448425" y="20916900"/>
          <a:ext cx="3429000" cy="12096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変量効果の共分散行列 </a:t>
          </a:r>
          <a:r>
            <a:rPr lang="en-US" altLang="ja-JP" sz="1100" b="1"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推定した変量効果について、変量効果間の共分散行列と相関行列を出力します。共分散行列の対角要素は、分散成分と同じ値になります。</a:t>
          </a:r>
        </a:p>
      </xdr:txBody>
    </xdr:sp>
    <xdr:clientData/>
  </xdr:twoCellAnchor>
  <xdr:twoCellAnchor>
    <xdr:from>
      <xdr:col>6</xdr:col>
      <xdr:colOff>0</xdr:colOff>
      <xdr:row>86</xdr:row>
      <xdr:rowOff>0</xdr:rowOff>
    </xdr:from>
    <xdr:to>
      <xdr:col>10</xdr:col>
      <xdr:colOff>647700</xdr:colOff>
      <xdr:row>91</xdr:row>
      <xdr:rowOff>1</xdr:rowOff>
    </xdr:to>
    <xdr:sp macro="" textlink="">
      <xdr:nvSpPr>
        <xdr:cNvPr id="5" name="Text Box 1">
          <a:extLst>
            <a:ext uri="{FF2B5EF4-FFF2-40B4-BE49-F238E27FC236}">
              <a16:creationId xmlns:a16="http://schemas.microsoft.com/office/drawing/2014/main" id="{F51AC61E-BB23-4204-A8E6-1A2D5C2E7CF4}"/>
            </a:ext>
          </a:extLst>
        </xdr:cNvPr>
        <xdr:cNvSpPr txBox="1">
          <a:spLocks noChangeArrowheads="1"/>
        </xdr:cNvSpPr>
      </xdr:nvSpPr>
      <xdr:spPr bwMode="auto">
        <a:xfrm>
          <a:off x="5038725" y="14744700"/>
          <a:ext cx="3429000" cy="85725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回帰式の有意性の検定</a:t>
          </a:r>
        </a:p>
        <a:p>
          <a:pPr algn="l" rtl="0">
            <a:lnSpc>
              <a:spcPct val="100000"/>
            </a:lnSpc>
            <a:defRPr sz="1000"/>
          </a:pPr>
          <a:r>
            <a:rPr lang="ja-JP" altLang="en-US" sz="1100" b="0" i="0" u="none" strike="noStrike" baseline="0">
              <a:solidFill>
                <a:srgbClr val="000000"/>
              </a:solidFill>
              <a:latin typeface="ＭＳ Ｐゴシック"/>
              <a:ea typeface="ＭＳ Ｐゴシック"/>
            </a:rPr>
            <a:t>推定したモデルと、切片</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ランダム切片のみモデルについて、</a:t>
          </a:r>
          <a:r>
            <a:rPr lang="en-US" altLang="ja-JP" sz="1100" b="0" i="0" u="none" strike="noStrike" baseline="0">
              <a:solidFill>
                <a:srgbClr val="000000"/>
              </a:solidFill>
              <a:latin typeface="ＭＳ Ｐゴシック"/>
              <a:ea typeface="ＭＳ Ｐゴシック"/>
            </a:rPr>
            <a:t>AIC</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BIC</a:t>
          </a:r>
          <a:r>
            <a:rPr lang="ja-JP" altLang="en-US" sz="1100" b="0" i="0" u="none" strike="noStrike" baseline="0">
              <a:solidFill>
                <a:srgbClr val="000000"/>
              </a:solidFill>
              <a:latin typeface="ＭＳ Ｐゴシック"/>
              <a:ea typeface="ＭＳ Ｐゴシック"/>
            </a:rPr>
            <a:t>、尤度比検定を出力します。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4</xdr:col>
      <xdr:colOff>0</xdr:colOff>
      <xdr:row>27</xdr:row>
      <xdr:rowOff>0</xdr:rowOff>
    </xdr:from>
    <xdr:to>
      <xdr:col>8</xdr:col>
      <xdr:colOff>666750</xdr:colOff>
      <xdr:row>31</xdr:row>
      <xdr:rowOff>161925</xdr:rowOff>
    </xdr:to>
    <xdr:sp macro="" textlink="">
      <xdr:nvSpPr>
        <xdr:cNvPr id="8" name="Text Box 1">
          <a:extLst>
            <a:ext uri="{FF2B5EF4-FFF2-40B4-BE49-F238E27FC236}">
              <a16:creationId xmlns:a16="http://schemas.microsoft.com/office/drawing/2014/main" id="{895F542E-1EE8-4443-B9DA-B6DCAC5CAB0B}"/>
            </a:ext>
          </a:extLst>
        </xdr:cNvPr>
        <xdr:cNvSpPr txBox="1">
          <a:spLocks noChangeArrowheads="1"/>
        </xdr:cNvSpPr>
      </xdr:nvSpPr>
      <xdr:spPr bwMode="auto">
        <a:xfrm>
          <a:off x="3590925" y="4629150"/>
          <a:ext cx="352425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目的変数の要約</a:t>
          </a:r>
        </a:p>
        <a:p>
          <a:pPr algn="l" rtl="0">
            <a:lnSpc>
              <a:spcPct val="100000"/>
            </a:lnSpc>
            <a:defRPr sz="1000"/>
          </a:pPr>
          <a:r>
            <a:rPr lang="ja-JP" altLang="en-US" sz="1100" b="0" i="0" u="none" strike="noStrike" baseline="0">
              <a:solidFill>
                <a:srgbClr val="000000"/>
              </a:solidFill>
              <a:latin typeface="ＭＳ Ｐゴシック"/>
              <a:ea typeface="ＭＳ Ｐゴシック"/>
            </a:rPr>
            <a:t>層ごとのサンプルサイズと、全体に占める割合が出力されます。</a:t>
          </a:r>
        </a:p>
      </xdr:txBody>
    </xdr:sp>
    <xdr:clientData/>
  </xdr:twoCellAnchor>
  <xdr:twoCellAnchor>
    <xdr:from>
      <xdr:col>10</xdr:col>
      <xdr:colOff>0</xdr:colOff>
      <xdr:row>95</xdr:row>
      <xdr:rowOff>0</xdr:rowOff>
    </xdr:from>
    <xdr:to>
      <xdr:col>15</xdr:col>
      <xdr:colOff>0</xdr:colOff>
      <xdr:row>103</xdr:row>
      <xdr:rowOff>0</xdr:rowOff>
    </xdr:to>
    <xdr:sp macro="" textlink="">
      <xdr:nvSpPr>
        <xdr:cNvPr id="9" name="Text Box 1">
          <a:extLst>
            <a:ext uri="{FF2B5EF4-FFF2-40B4-BE49-F238E27FC236}">
              <a16:creationId xmlns:a16="http://schemas.microsoft.com/office/drawing/2014/main" id="{D53C123F-5363-4C8F-B760-412791A6966C}"/>
            </a:ext>
          </a:extLst>
        </xdr:cNvPr>
        <xdr:cNvSpPr txBox="1">
          <a:spLocks noChangeArrowheads="1"/>
        </xdr:cNvSpPr>
      </xdr:nvSpPr>
      <xdr:spPr bwMode="auto">
        <a:xfrm>
          <a:off x="7820025" y="16287750"/>
          <a:ext cx="3429000" cy="13716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固定効果の推定</a:t>
          </a:r>
        </a:p>
        <a:p>
          <a:pPr algn="l" rtl="0">
            <a:lnSpc>
              <a:spcPct val="100000"/>
            </a:lnSpc>
            <a:defRPr sz="1000"/>
          </a:pPr>
          <a:r>
            <a:rPr lang="ja-JP" altLang="en-US" sz="1100" b="0" i="0" u="none" strike="noStrike" baseline="0">
              <a:solidFill>
                <a:srgbClr val="000000"/>
              </a:solidFill>
              <a:latin typeface="ＭＳ Ｐゴシック"/>
              <a:ea typeface="ＭＳ Ｐゴシック"/>
            </a:rPr>
            <a:t>固定効果について、偏回帰係数の値、標準誤差、</a:t>
          </a:r>
          <a:r>
            <a:rPr lang="en-US" altLang="ja-JP" sz="1100" b="0" i="0" u="none" strike="noStrike" baseline="0">
              <a:solidFill>
                <a:srgbClr val="000000"/>
              </a:solidFill>
              <a:latin typeface="ＭＳ Ｐゴシック"/>
              <a:ea typeface="ＭＳ Ｐゴシック"/>
            </a:rPr>
            <a:t>95</a:t>
          </a:r>
          <a:r>
            <a:rPr lang="ja-JP" altLang="en-US" sz="1100" b="0" i="0" u="none" strike="noStrike" baseline="0">
              <a:solidFill>
                <a:srgbClr val="000000"/>
              </a:solidFill>
              <a:latin typeface="ＭＳ Ｐゴシック"/>
              <a:ea typeface="ＭＳ Ｐゴシック"/>
            </a:rPr>
            <a:t>％信頼区間、検定の結果を出力します。余暇と収入の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つの固定効果が有意であることから、充実度と余暇、収入には関連があると考えられます。</a:t>
          </a:r>
        </a:p>
      </xdr:txBody>
    </xdr:sp>
    <xdr:clientData/>
  </xdr:twoCellAnchor>
  <xdr:twoCellAnchor>
    <xdr:from>
      <xdr:col>10</xdr:col>
      <xdr:colOff>0</xdr:colOff>
      <xdr:row>105</xdr:row>
      <xdr:rowOff>0</xdr:rowOff>
    </xdr:from>
    <xdr:to>
      <xdr:col>15</xdr:col>
      <xdr:colOff>0</xdr:colOff>
      <xdr:row>117</xdr:row>
      <xdr:rowOff>9525</xdr:rowOff>
    </xdr:to>
    <xdr:sp macro="" textlink="">
      <xdr:nvSpPr>
        <xdr:cNvPr id="10" name="Text Box 1">
          <a:extLst>
            <a:ext uri="{FF2B5EF4-FFF2-40B4-BE49-F238E27FC236}">
              <a16:creationId xmlns:a16="http://schemas.microsoft.com/office/drawing/2014/main" id="{2A08D704-1909-4913-B841-FA6A20312A1C}"/>
            </a:ext>
          </a:extLst>
        </xdr:cNvPr>
        <xdr:cNvSpPr txBox="1">
          <a:spLocks noChangeArrowheads="1"/>
        </xdr:cNvSpPr>
      </xdr:nvSpPr>
      <xdr:spPr bwMode="auto">
        <a:xfrm>
          <a:off x="7820025" y="18002250"/>
          <a:ext cx="3429000" cy="20669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変量効果の推定</a:t>
          </a:r>
        </a:p>
        <a:p>
          <a:pPr algn="l" rtl="0">
            <a:lnSpc>
              <a:spcPct val="100000"/>
            </a:lnSpc>
            <a:defRPr sz="1000"/>
          </a:pPr>
          <a:r>
            <a:rPr lang="ja-JP" altLang="en-US" sz="1100" b="0" i="0" u="none" strike="noStrike" baseline="0">
              <a:solidFill>
                <a:srgbClr val="000000"/>
              </a:solidFill>
              <a:latin typeface="ＭＳ Ｐゴシック"/>
              <a:ea typeface="ＭＳ Ｐゴシック"/>
            </a:rPr>
            <a:t>変量効果について、標準偏差、分散成分、検定の結果を出力します。レベル</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成分の変量効果は全て有意であることから、余暇や収入、定数項の影響は、職業によって一定ではないと考えられます。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例えば、余暇の固定効果は</a:t>
          </a:r>
          <a:r>
            <a:rPr lang="en-US" altLang="ja-JP" sz="1100" b="0" i="0" u="none" strike="noStrike" baseline="0">
              <a:solidFill>
                <a:srgbClr val="000000"/>
              </a:solidFill>
              <a:latin typeface="ＭＳ Ｐゴシック"/>
              <a:ea typeface="ＭＳ Ｐゴシック"/>
            </a:rPr>
            <a:t>1.79</a:t>
          </a:r>
          <a:r>
            <a:rPr lang="ja-JP" altLang="en-US" sz="1100" b="0" i="0" u="none" strike="noStrike" baseline="0">
              <a:solidFill>
                <a:srgbClr val="000000"/>
              </a:solidFill>
              <a:latin typeface="ＭＳ Ｐゴシック"/>
              <a:ea typeface="ＭＳ Ｐゴシック"/>
            </a:rPr>
            <a:t>と推定されましたが、職業によって値は異なり、その分散が</a:t>
          </a:r>
          <a:r>
            <a:rPr lang="en-US" altLang="ja-JP" sz="1100" b="0" i="0" u="none" strike="noStrike" baseline="0">
              <a:solidFill>
                <a:srgbClr val="000000"/>
              </a:solidFill>
              <a:latin typeface="ＭＳ Ｐゴシック"/>
              <a:ea typeface="ＭＳ Ｐゴシック"/>
            </a:rPr>
            <a:t>0.7</a:t>
          </a:r>
          <a:r>
            <a:rPr lang="ja-JP" altLang="en-US" sz="1100" b="0" i="0" u="none" strike="noStrike" baseline="0">
              <a:solidFill>
                <a:srgbClr val="000000"/>
              </a:solidFill>
              <a:latin typeface="ＭＳ Ｐゴシック"/>
              <a:ea typeface="ＭＳ Ｐゴシック"/>
            </a:rPr>
            <a:t>程あると解釈されます。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200024</xdr:colOff>
      <xdr:row>3</xdr:row>
      <xdr:rowOff>0</xdr:rowOff>
    </xdr:from>
    <xdr:to>
      <xdr:col>22</xdr:col>
      <xdr:colOff>676274</xdr:colOff>
      <xdr:row>20</xdr:row>
      <xdr:rowOff>0</xdr:rowOff>
    </xdr:to>
    <xdr:sp macro="" textlink="">
      <xdr:nvSpPr>
        <xdr:cNvPr id="5058734" name="Text Box 3">
          <a:extLst>
            <a:ext uri="{FF2B5EF4-FFF2-40B4-BE49-F238E27FC236}">
              <a16:creationId xmlns:a16="http://schemas.microsoft.com/office/drawing/2014/main" id="{00000000-0008-0000-1300-0000AE304D00}"/>
            </a:ext>
          </a:extLst>
        </xdr:cNvPr>
        <xdr:cNvSpPr txBox="1">
          <a:spLocks noChangeArrowheads="1"/>
        </xdr:cNvSpPr>
      </xdr:nvSpPr>
      <xdr:spPr bwMode="auto">
        <a:xfrm>
          <a:off x="200024" y="581025"/>
          <a:ext cx="10182225" cy="3076575"/>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主成分分析は多数の変数のデｰタの変動をなるべく少数の合成変数によって表わす手法です。この合成変数を主成分と言います。主成分分析は目的変数（外的基準）がない多変量解析です。経済学の分野で開発され、多くの経済指標を合成して総合的な指標を作成するときなどに利用されてきました。現在では、心理学など幅広い分野で利用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主成分分析は分散共分散行列から解を求めますが、分散共分散行列から求めると標準偏差の大きさが強く影響します（標準偏差の大きい変数を中心に主成分を構成してしまいます）。標準偏差の影響を消すには、標準化したデｰタから求めた分散共分散行列（相関行列）より解を求め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個々のケｰスの主成分の値を主成分得点と言います。しばしば、主成分を抽出するより主成分得点を求めることが主な目的であったりします。主成分得点を、極端に偏ったケｰスの検出に用いることもあ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犬の専門家が、56の犬種について、13の性格を10段階で評価したデｰタがあります。13の性格を幾つか少数の主成分に集約し、主成分得点も求めて、それぞれの犬種の特徴を掴みます。</a:t>
          </a:r>
          <a:endParaRPr lang="ja-JP" altLang="en-US"/>
        </a:p>
      </xdr:txBody>
    </xdr:sp>
    <xdr:clientData/>
  </xdr:twoCellAnchor>
  <xdr:twoCellAnchor>
    <xdr:from>
      <xdr:col>17</xdr:col>
      <xdr:colOff>0</xdr:colOff>
      <xdr:row>23</xdr:row>
      <xdr:rowOff>0</xdr:rowOff>
    </xdr:from>
    <xdr:to>
      <xdr:col>23</xdr:col>
      <xdr:colOff>0</xdr:colOff>
      <xdr:row>50</xdr:row>
      <xdr:rowOff>0</xdr:rowOff>
    </xdr:to>
    <xdr:sp macro="" textlink="">
      <xdr:nvSpPr>
        <xdr:cNvPr id="5058738" name="Text Box 2">
          <a:extLst>
            <a:ext uri="{FF2B5EF4-FFF2-40B4-BE49-F238E27FC236}">
              <a16:creationId xmlns:a16="http://schemas.microsoft.com/office/drawing/2014/main" id="{00000000-0008-0000-1300-0000B2304D00}"/>
            </a:ext>
          </a:extLst>
        </xdr:cNvPr>
        <xdr:cNvSpPr txBox="1">
          <a:spLocks noChangeArrowheads="1"/>
        </xdr:cNvSpPr>
      </xdr:nvSpPr>
      <xdr:spPr bwMode="auto">
        <a:xfrm>
          <a:off x="6276975" y="4352925"/>
          <a:ext cx="4114800" cy="46291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①B2</a:t>
          </a:r>
          <a:r>
            <a:rPr lang="en-US" altLang="ja-JP" sz="1100" b="1" i="0" u="none"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からP2</a:t>
          </a:r>
          <a:r>
            <a:rPr lang="en-US" altLang="ja-JP" sz="1100" b="1" i="0" u="none"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のセルをドラッグして選択する。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②エクセル統計メニュｰから、［多変量解析］－［主成分分析］を選択する。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ダイアログ-1が表示されます。［デｰタ入力範囲］には「B2</a:t>
          </a:r>
          <a:r>
            <a:rPr lang="en-US" altLang="ja-JP" sz="1100" b="0" i="0" u="none" strike="noStrike" baseline="0">
              <a:solidFill>
                <a:srgbClr val="000000"/>
              </a:solidFill>
              <a:latin typeface="ＭＳ Ｐゴシック"/>
              <a:ea typeface="ＭＳ Ｐゴシック"/>
            </a:rPr>
            <a:t>3:P79</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」が設定されています。［デｰタ入力範囲］を変更したい場合は、［変更］ボタンをクリックして、変更することができます。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［変数リスト］には「犬種」と「体型」があり、残りの変数は［分析に用いる変数］にセットされています。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③［変数リスト］の「犬種」をクリックし、［デｰタラベル］左横の［＞］ボタンをクリックする。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主成分得点のラベルに「犬種」を利用するためです。ダイアログ-2のようになります。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editAs="oneCell">
    <xdr:from>
      <xdr:col>17</xdr:col>
      <xdr:colOff>0</xdr:colOff>
      <xdr:row>53</xdr:row>
      <xdr:rowOff>0</xdr:rowOff>
    </xdr:from>
    <xdr:to>
      <xdr:col>23</xdr:col>
      <xdr:colOff>142343</xdr:colOff>
      <xdr:row>77</xdr:row>
      <xdr:rowOff>47105</xdr:rowOff>
    </xdr:to>
    <xdr:pic>
      <xdr:nvPicPr>
        <xdr:cNvPr id="12" name="図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
        <a:stretch>
          <a:fillRect/>
        </a:stretch>
      </xdr:blipFill>
      <xdr:spPr>
        <a:xfrm>
          <a:off x="6276975" y="9858375"/>
          <a:ext cx="4257143" cy="4161905"/>
        </a:xfrm>
        <a:prstGeom prst="rect">
          <a:avLst/>
        </a:prstGeom>
      </xdr:spPr>
    </xdr:pic>
    <xdr:clientData/>
  </xdr:twoCellAnchor>
  <xdr:twoCellAnchor>
    <xdr:from>
      <xdr:col>17</xdr:col>
      <xdr:colOff>0</xdr:colOff>
      <xdr:row>79</xdr:row>
      <xdr:rowOff>0</xdr:rowOff>
    </xdr:from>
    <xdr:to>
      <xdr:col>23</xdr:col>
      <xdr:colOff>0</xdr:colOff>
      <xdr:row>93</xdr:row>
      <xdr:rowOff>9525</xdr:rowOff>
    </xdr:to>
    <xdr:sp macro="" textlink="">
      <xdr:nvSpPr>
        <xdr:cNvPr id="14" name="Text Box 2">
          <a:extLst>
            <a:ext uri="{FF2B5EF4-FFF2-40B4-BE49-F238E27FC236}">
              <a16:creationId xmlns:a16="http://schemas.microsoft.com/office/drawing/2014/main" id="{00000000-0008-0000-1300-00000E000000}"/>
            </a:ext>
          </a:extLst>
        </xdr:cNvPr>
        <xdr:cNvSpPr txBox="1">
          <a:spLocks noChangeArrowheads="1"/>
        </xdr:cNvSpPr>
      </xdr:nvSpPr>
      <xdr:spPr bwMode="auto">
        <a:xfrm>
          <a:off x="6276975" y="14316075"/>
          <a:ext cx="4114800" cy="24098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④［オプション］タブをクリックする。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⑤［主成分得点を出力する］をクリックする。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ダイアログ-3のようになります。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⑥［OK］ボタンをクリックする。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a:p>
      </xdr:txBody>
    </xdr:sp>
    <xdr:clientData/>
  </xdr:twoCellAnchor>
  <xdr:twoCellAnchor editAs="oneCell">
    <xdr:from>
      <xdr:col>1</xdr:col>
      <xdr:colOff>0</xdr:colOff>
      <xdr:row>96</xdr:row>
      <xdr:rowOff>0</xdr:rowOff>
    </xdr:from>
    <xdr:to>
      <xdr:col>11</xdr:col>
      <xdr:colOff>56618</xdr:colOff>
      <xdr:row>120</xdr:row>
      <xdr:rowOff>47105</xdr:rowOff>
    </xdr:to>
    <xdr:pic>
      <xdr:nvPicPr>
        <xdr:cNvPr id="15" name="図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2"/>
        <a:stretch>
          <a:fillRect/>
        </a:stretch>
      </xdr:blipFill>
      <xdr:spPr>
        <a:xfrm>
          <a:off x="200025" y="17230725"/>
          <a:ext cx="4257143" cy="4161905"/>
        </a:xfrm>
        <a:prstGeom prst="rect">
          <a:avLst/>
        </a:prstGeom>
      </xdr:spPr>
    </xdr:pic>
    <xdr:clientData/>
  </xdr:twoCellAnchor>
  <xdr:twoCellAnchor editAs="oneCell">
    <xdr:from>
      <xdr:col>17</xdr:col>
      <xdr:colOff>0</xdr:colOff>
      <xdr:row>96</xdr:row>
      <xdr:rowOff>0</xdr:rowOff>
    </xdr:from>
    <xdr:to>
      <xdr:col>23</xdr:col>
      <xdr:colOff>142343</xdr:colOff>
      <xdr:row>120</xdr:row>
      <xdr:rowOff>47105</xdr:rowOff>
    </xdr:to>
    <xdr:pic>
      <xdr:nvPicPr>
        <xdr:cNvPr id="16" name="図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3"/>
        <a:stretch>
          <a:fillRect/>
        </a:stretch>
      </xdr:blipFill>
      <xdr:spPr>
        <a:xfrm>
          <a:off x="6276975" y="17230725"/>
          <a:ext cx="4257143" cy="4161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254000</xdr:colOff>
      <xdr:row>69</xdr:row>
      <xdr:rowOff>0</xdr:rowOff>
    </xdr:from>
    <xdr:to>
      <xdr:col>6</xdr:col>
      <xdr:colOff>88900</xdr:colOff>
      <xdr:row>81</xdr:row>
      <xdr:rowOff>0</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114</xdr:row>
      <xdr:rowOff>0</xdr:rowOff>
    </xdr:from>
    <xdr:to>
      <xdr:col>5</xdr:col>
      <xdr:colOff>520700</xdr:colOff>
      <xdr:row>133</xdr:row>
      <xdr:rowOff>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647700</xdr:colOff>
      <xdr:row>114</xdr:row>
      <xdr:rowOff>0</xdr:rowOff>
    </xdr:from>
    <xdr:to>
      <xdr:col>11</xdr:col>
      <xdr:colOff>342900</xdr:colOff>
      <xdr:row>133</xdr:row>
      <xdr:rowOff>0</xdr:rowOff>
    </xdr:to>
    <xdr:graphicFrame macro="">
      <xdr:nvGraphicFramePr>
        <xdr:cNvPr id="4" name="グラフ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254000</xdr:colOff>
      <xdr:row>134</xdr:row>
      <xdr:rowOff>0</xdr:rowOff>
    </xdr:from>
    <xdr:to>
      <xdr:col>5</xdr:col>
      <xdr:colOff>520700</xdr:colOff>
      <xdr:row>153</xdr:row>
      <xdr:rowOff>0</xdr:rowOff>
    </xdr:to>
    <xdr:graphicFrame macro="">
      <xdr:nvGraphicFramePr>
        <xdr:cNvPr id="5" name="グラフ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254000</xdr:colOff>
      <xdr:row>154</xdr:row>
      <xdr:rowOff>0</xdr:rowOff>
    </xdr:from>
    <xdr:to>
      <xdr:col>4</xdr:col>
      <xdr:colOff>444500</xdr:colOff>
      <xdr:row>171</xdr:row>
      <xdr:rowOff>0</xdr:rowOff>
    </xdr:to>
    <xdr:graphicFrame macro="">
      <xdr:nvGraphicFramePr>
        <xdr:cNvPr id="6" name="グラフ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xdr:row>
      <xdr:rowOff>0</xdr:rowOff>
    </xdr:from>
    <xdr:to>
      <xdr:col>9</xdr:col>
      <xdr:colOff>0</xdr:colOff>
      <xdr:row>8</xdr:row>
      <xdr:rowOff>0</xdr:rowOff>
    </xdr:to>
    <xdr:sp macro="" textlink="">
      <xdr:nvSpPr>
        <xdr:cNvPr id="7" name="Text Box 1">
          <a:extLst>
            <a:ext uri="{FF2B5EF4-FFF2-40B4-BE49-F238E27FC236}">
              <a16:creationId xmlns:a16="http://schemas.microsoft.com/office/drawing/2014/main" id="{00000000-0008-0000-1400-000007000000}"/>
            </a:ext>
          </a:extLst>
        </xdr:cNvPr>
        <xdr:cNvSpPr txBox="1">
          <a:spLocks noChangeArrowheads="1"/>
        </xdr:cNvSpPr>
      </xdr:nvSpPr>
      <xdr:spPr bwMode="auto">
        <a:xfrm>
          <a:off x="2857500" y="514350"/>
          <a:ext cx="34290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8</xdr:col>
      <xdr:colOff>0</xdr:colOff>
      <xdr:row>20</xdr:row>
      <xdr:rowOff>0</xdr:rowOff>
    </xdr:from>
    <xdr:to>
      <xdr:col>12</xdr:col>
      <xdr:colOff>0</xdr:colOff>
      <xdr:row>27</xdr:row>
      <xdr:rowOff>171449</xdr:rowOff>
    </xdr:to>
    <xdr:sp macro="" textlink="">
      <xdr:nvSpPr>
        <xdr:cNvPr id="8" name="Text Box 1">
          <a:extLst>
            <a:ext uri="{FF2B5EF4-FFF2-40B4-BE49-F238E27FC236}">
              <a16:creationId xmlns:a16="http://schemas.microsoft.com/office/drawing/2014/main" id="{00000000-0008-0000-1400-000008000000}"/>
            </a:ext>
          </a:extLst>
        </xdr:cNvPr>
        <xdr:cNvSpPr txBox="1">
          <a:spLocks noChangeArrowheads="1"/>
        </xdr:cNvSpPr>
      </xdr:nvSpPr>
      <xdr:spPr bwMode="auto">
        <a:xfrm>
          <a:off x="5600700" y="3429000"/>
          <a:ext cx="2743200" cy="13715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a:t>
          </a:r>
        </a:p>
        <a:p>
          <a:pPr algn="l" rtl="0">
            <a:lnSpc>
              <a:spcPct val="100000"/>
            </a:lnSpc>
            <a:defRPr sz="1000"/>
          </a:pPr>
          <a:r>
            <a:rPr lang="ja-JP" altLang="en-US" sz="1100" b="0" i="0" u="none" strike="noStrike" baseline="0">
              <a:solidFill>
                <a:srgbClr val="000000"/>
              </a:solidFill>
              <a:latin typeface="ＭＳ Ｐゴシック"/>
              <a:ea typeface="ＭＳ Ｐゴシック"/>
            </a:rPr>
            <a:t>平均、標準偏差とも、ほぼ一定しています。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分析対象行列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標準化を行っているので、分析対象行列は「相関行列」が出力されています。</a:t>
          </a:r>
        </a:p>
      </xdr:txBody>
    </xdr:sp>
    <xdr:clientData/>
  </xdr:twoCellAnchor>
  <xdr:twoCellAnchor>
    <xdr:from>
      <xdr:col>5</xdr:col>
      <xdr:colOff>0</xdr:colOff>
      <xdr:row>55</xdr:row>
      <xdr:rowOff>0</xdr:rowOff>
    </xdr:from>
    <xdr:to>
      <xdr:col>10</xdr:col>
      <xdr:colOff>9525</xdr:colOff>
      <xdr:row>65</xdr:row>
      <xdr:rowOff>0</xdr:rowOff>
    </xdr:to>
    <xdr:sp macro="" textlink="">
      <xdr:nvSpPr>
        <xdr:cNvPr id="9" name="Text Box 1">
          <a:extLst>
            <a:ext uri="{FF2B5EF4-FFF2-40B4-BE49-F238E27FC236}">
              <a16:creationId xmlns:a16="http://schemas.microsoft.com/office/drawing/2014/main" id="{00000000-0008-0000-1400-000009000000}"/>
            </a:ext>
          </a:extLst>
        </xdr:cNvPr>
        <xdr:cNvSpPr txBox="1">
          <a:spLocks noChangeArrowheads="1"/>
        </xdr:cNvSpPr>
      </xdr:nvSpPr>
      <xdr:spPr bwMode="auto">
        <a:xfrm>
          <a:off x="3543300" y="9429750"/>
          <a:ext cx="3438525" cy="17145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固有値表</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以上の主成分が</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個あります。</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個の主成分の累積寄与率は</a:t>
          </a:r>
          <a:r>
            <a:rPr lang="en-US" altLang="ja-JP" sz="1100" b="0" i="0" u="none" strike="noStrike" baseline="0">
              <a:solidFill>
                <a:srgbClr val="000000"/>
              </a:solidFill>
              <a:latin typeface="ＭＳ Ｐゴシック"/>
              <a:ea typeface="ＭＳ Ｐゴシック"/>
            </a:rPr>
            <a:t>80.25%</a:t>
          </a:r>
          <a:r>
            <a:rPr lang="ja-JP" altLang="en-US" sz="1100" b="0" i="0" u="none" strike="noStrike" baseline="0">
              <a:solidFill>
                <a:srgbClr val="000000"/>
              </a:solidFill>
              <a:latin typeface="ＭＳ Ｐゴシック"/>
              <a:ea typeface="ＭＳ Ｐゴシック"/>
            </a:rPr>
            <a:t>と高くなっています。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固有値スクリｰプロット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固有値を折れ線グラフにしたものです。第</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主成分の固有値から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を切り、変化も少なくなります。</a:t>
          </a:r>
        </a:p>
      </xdr:txBody>
    </xdr:sp>
    <xdr:clientData/>
  </xdr:twoCellAnchor>
  <xdr:twoCellAnchor>
    <xdr:from>
      <xdr:col>6</xdr:col>
      <xdr:colOff>0</xdr:colOff>
      <xdr:row>134</xdr:row>
      <xdr:rowOff>0</xdr:rowOff>
    </xdr:from>
    <xdr:to>
      <xdr:col>12</xdr:col>
      <xdr:colOff>9525</xdr:colOff>
      <xdr:row>152</xdr:row>
      <xdr:rowOff>0</xdr:rowOff>
    </xdr:to>
    <xdr:sp macro="" textlink="">
      <xdr:nvSpPr>
        <xdr:cNvPr id="10" name="Text Box 1">
          <a:extLst>
            <a:ext uri="{FF2B5EF4-FFF2-40B4-BE49-F238E27FC236}">
              <a16:creationId xmlns:a16="http://schemas.microsoft.com/office/drawing/2014/main" id="{00000000-0008-0000-1400-00000A000000}"/>
            </a:ext>
          </a:extLst>
        </xdr:cNvPr>
        <xdr:cNvSpPr txBox="1">
          <a:spLocks noChangeArrowheads="1"/>
        </xdr:cNvSpPr>
      </xdr:nvSpPr>
      <xdr:spPr bwMode="auto">
        <a:xfrm>
          <a:off x="4229100" y="22974300"/>
          <a:ext cx="4124325" cy="30861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第</a:t>
          </a:r>
          <a:r>
            <a:rPr lang="en-US" altLang="ja-JP" sz="1100" b="1" i="0" u="none" strike="noStrike" baseline="0">
              <a:solidFill>
                <a:srgbClr val="000000"/>
              </a:solidFill>
              <a:latin typeface="ＭＳ Ｐゴシック"/>
              <a:ea typeface="ＭＳ Ｐゴシック"/>
            </a:rPr>
            <a:t>1</a:t>
          </a:r>
          <a:r>
            <a:rPr lang="ja-JP" altLang="en-US" sz="1100" b="1" i="0" u="none" strike="noStrike" baseline="0">
              <a:solidFill>
                <a:srgbClr val="000000"/>
              </a:solidFill>
              <a:latin typeface="ＭＳ Ｐゴシック"/>
              <a:ea typeface="ＭＳ Ｐゴシック"/>
            </a:rPr>
            <a:t>主成分</a:t>
          </a:r>
        </a:p>
        <a:p>
          <a:pPr algn="l" rtl="0">
            <a:lnSpc>
              <a:spcPct val="100000"/>
            </a:lnSpc>
            <a:defRPr sz="1000"/>
          </a:pPr>
          <a:r>
            <a:rPr lang="ja-JP" altLang="en-US" sz="1100" b="0" i="0" u="none" strike="noStrike" baseline="0">
              <a:solidFill>
                <a:srgbClr val="000000"/>
              </a:solidFill>
              <a:latin typeface="ＭＳ Ｐゴシック"/>
              <a:ea typeface="ＭＳ Ｐゴシック"/>
            </a:rPr>
            <a:t>「過敏性」、「無駄吠え」、「子供を咬む」が代表的な変数で、「活動性」、「反抗性」、「攻撃性」、「警戒咆哮」、「いたずら好き」も比較的高い主成分負荷量になっています。一方、「服従性」や「トイレのしつけ」が負を示しています。</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落着きのなさ</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を総合的にあらわす主成分と言えます。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第</a:t>
          </a:r>
          <a:r>
            <a:rPr lang="en-US" altLang="ja-JP" sz="1100" b="1" i="0" u="none" strike="noStrike" baseline="0">
              <a:solidFill>
                <a:srgbClr val="000000"/>
              </a:solidFill>
              <a:latin typeface="ＭＳ Ｐゴシック"/>
              <a:ea typeface="ＭＳ Ｐゴシック"/>
            </a:rPr>
            <a:t>2</a:t>
          </a:r>
          <a:r>
            <a:rPr lang="ja-JP" altLang="en-US" sz="1100" b="1" i="0" u="none" strike="noStrike" baseline="0">
              <a:solidFill>
                <a:srgbClr val="000000"/>
              </a:solidFill>
              <a:latin typeface="ＭＳ Ｐゴシック"/>
              <a:ea typeface="ＭＳ Ｐゴシック"/>
            </a:rPr>
            <a:t>主成分</a:t>
          </a:r>
        </a:p>
        <a:p>
          <a:pPr algn="l" rtl="0">
            <a:lnSpc>
              <a:spcPct val="100000"/>
            </a:lnSpc>
            <a:defRPr sz="1000"/>
          </a:pPr>
          <a:r>
            <a:rPr lang="ja-JP" altLang="en-US" sz="1100" b="0" i="0" u="none" strike="noStrike" baseline="0">
              <a:solidFill>
                <a:srgbClr val="000000"/>
              </a:solidFill>
              <a:latin typeface="ＭＳ Ｐゴシック"/>
              <a:ea typeface="ＭＳ Ｐゴシック"/>
            </a:rPr>
            <a:t>「遊び好き」、「人なつこさ」が正の、「攻撃性」や「反抗性」は負の代表的変数です。</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なつきやすさ、飼いやすさ</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をあらわす主成分と言えます。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第</a:t>
          </a:r>
          <a:r>
            <a:rPr lang="en-US" altLang="ja-JP" sz="1100" b="1" i="0" u="none"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主成分</a:t>
          </a:r>
        </a:p>
        <a:p>
          <a:pPr algn="l" rtl="0">
            <a:lnSpc>
              <a:spcPct val="100000"/>
            </a:lnSpc>
            <a:defRPr sz="1000"/>
          </a:pPr>
          <a:r>
            <a:rPr lang="ja-JP" altLang="en-US" sz="1100" b="0" i="0" u="none" strike="noStrike" baseline="0">
              <a:solidFill>
                <a:srgbClr val="000000"/>
              </a:solidFill>
              <a:latin typeface="ＭＳ Ｐゴシック"/>
              <a:ea typeface="ＭＳ Ｐゴシック"/>
            </a:rPr>
            <a:t>「領土防衛」、「服従性」、「警戒咆哮」が代表的変数です、</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番犬としての資質</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をあらわす主成分と言えます。</a:t>
          </a:r>
        </a:p>
      </xdr:txBody>
    </xdr:sp>
    <xdr:clientData/>
  </xdr:twoCellAnchor>
  <xdr:twoCellAnchor>
    <xdr:from>
      <xdr:col>5</xdr:col>
      <xdr:colOff>0</xdr:colOff>
      <xdr:row>181</xdr:row>
      <xdr:rowOff>0</xdr:rowOff>
    </xdr:from>
    <xdr:to>
      <xdr:col>11</xdr:col>
      <xdr:colOff>0</xdr:colOff>
      <xdr:row>193</xdr:row>
      <xdr:rowOff>161925</xdr:rowOff>
    </xdr:to>
    <xdr:sp macro="" textlink="">
      <xdr:nvSpPr>
        <xdr:cNvPr id="11" name="Text Box 1">
          <a:extLst>
            <a:ext uri="{FF2B5EF4-FFF2-40B4-BE49-F238E27FC236}">
              <a16:creationId xmlns:a16="http://schemas.microsoft.com/office/drawing/2014/main" id="{00000000-0008-0000-1400-00000B000000}"/>
            </a:ext>
          </a:extLst>
        </xdr:cNvPr>
        <xdr:cNvSpPr txBox="1">
          <a:spLocks noChangeArrowheads="1"/>
        </xdr:cNvSpPr>
      </xdr:nvSpPr>
      <xdr:spPr bwMode="auto">
        <a:xfrm>
          <a:off x="3543300" y="31032450"/>
          <a:ext cx="4114800" cy="22193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第</a:t>
          </a:r>
          <a:r>
            <a:rPr lang="en-US" altLang="ja-JP" sz="1100" b="1" i="0" u="none" strike="noStrike" baseline="0">
              <a:solidFill>
                <a:srgbClr val="000000"/>
              </a:solidFill>
              <a:latin typeface="ＭＳ Ｐゴシック"/>
              <a:ea typeface="ＭＳ Ｐゴシック"/>
            </a:rPr>
            <a:t>1</a:t>
          </a:r>
          <a:r>
            <a:rPr lang="ja-JP" altLang="en-US" sz="1100" b="1" i="0" u="none" strike="noStrike" baseline="0">
              <a:solidFill>
                <a:srgbClr val="000000"/>
              </a:solidFill>
              <a:latin typeface="ＭＳ Ｐゴシック"/>
              <a:ea typeface="ＭＳ Ｐゴシック"/>
            </a:rPr>
            <a:t>主成分得点</a:t>
          </a:r>
        </a:p>
        <a:p>
          <a:pPr algn="l" rtl="0">
            <a:lnSpc>
              <a:spcPct val="100000"/>
            </a:lnSpc>
            <a:defRPr sz="1000"/>
          </a:pPr>
          <a:r>
            <a:rPr lang="ja-JP" altLang="en-US" sz="1100" b="0" i="0" u="none" strike="noStrike" baseline="0">
              <a:solidFill>
                <a:srgbClr val="000000"/>
              </a:solidFill>
              <a:latin typeface="ＭＳ Ｐゴシック"/>
              <a:ea typeface="ＭＳ Ｐゴシック"/>
            </a:rPr>
            <a:t>テリア系の犬がいずれも高く、落着きがないことを示しています。ブラッドハウンド、ニュｰファンドランド、コリｰは落着きがある犬です。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第</a:t>
          </a:r>
          <a:r>
            <a:rPr lang="en-US" altLang="ja-JP" sz="1100" b="1" i="0" u="none" strike="noStrike" baseline="0">
              <a:solidFill>
                <a:srgbClr val="000000"/>
              </a:solidFill>
              <a:latin typeface="ＭＳ Ｐゴシック"/>
              <a:ea typeface="ＭＳ Ｐゴシック"/>
            </a:rPr>
            <a:t>2</a:t>
          </a:r>
          <a:r>
            <a:rPr lang="ja-JP" altLang="en-US" sz="1100" b="1" i="0" u="none" strike="noStrike" baseline="0">
              <a:solidFill>
                <a:srgbClr val="000000"/>
              </a:solidFill>
              <a:latin typeface="ＭＳ Ｐゴシック"/>
              <a:ea typeface="ＭＳ Ｐゴシック"/>
            </a:rPr>
            <a:t>主成分得点</a:t>
          </a:r>
        </a:p>
        <a:p>
          <a:pPr algn="l" rtl="0">
            <a:lnSpc>
              <a:spcPct val="100000"/>
            </a:lnSpc>
            <a:defRPr sz="1000"/>
          </a:pPr>
          <a:r>
            <a:rPr lang="ja-JP" altLang="en-US" sz="1100" b="0" i="0" u="none" strike="noStrike" baseline="0">
              <a:solidFill>
                <a:srgbClr val="000000"/>
              </a:solidFill>
              <a:latin typeface="ＭＳ Ｐゴシック"/>
              <a:ea typeface="ＭＳ Ｐゴシック"/>
            </a:rPr>
            <a:t>プｰドル系やシェトランドシｰプドッグがなつきやすい犬です。チャウチャウやセントバｰナｰドはなつきにくいようです。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第</a:t>
          </a:r>
          <a:r>
            <a:rPr lang="en-US" altLang="ja-JP" sz="1100" b="1" i="0" u="none"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主成分得点</a:t>
          </a:r>
        </a:p>
        <a:p>
          <a:pPr algn="l" rtl="0">
            <a:lnSpc>
              <a:spcPct val="100000"/>
            </a:lnSpc>
            <a:defRPr sz="1000"/>
          </a:pPr>
          <a:r>
            <a:rPr lang="ja-JP" altLang="en-US" sz="1100" b="0" i="0" u="none" strike="noStrike" baseline="0">
              <a:solidFill>
                <a:srgbClr val="000000"/>
              </a:solidFill>
              <a:latin typeface="ＭＳ Ｐゴシック"/>
              <a:ea typeface="ＭＳ Ｐゴシック"/>
            </a:rPr>
            <a:t>ドｰベルマン、シェパｰド、ロットワイラｰ、秋田犬が番犬に適しているようです。ハウンド系は番犬に適さないようです。</a:t>
          </a:r>
        </a:p>
      </xdr:txBody>
    </xdr:sp>
    <xdr:clientData/>
  </xdr:twoCellAnchor>
  <xdr:twoCellAnchor>
    <xdr:from>
      <xdr:col>15</xdr:col>
      <xdr:colOff>0</xdr:colOff>
      <xdr:row>91</xdr:row>
      <xdr:rowOff>0</xdr:rowOff>
    </xdr:from>
    <xdr:to>
      <xdr:col>20</xdr:col>
      <xdr:colOff>0</xdr:colOff>
      <xdr:row>96</xdr:row>
      <xdr:rowOff>161924</xdr:rowOff>
    </xdr:to>
    <xdr:sp macro="" textlink="">
      <xdr:nvSpPr>
        <xdr:cNvPr id="13" name="Text Box 1">
          <a:extLst>
            <a:ext uri="{FF2B5EF4-FFF2-40B4-BE49-F238E27FC236}">
              <a16:creationId xmlns:a16="http://schemas.microsoft.com/office/drawing/2014/main" id="{00000000-0008-0000-1400-00000D000000}"/>
            </a:ext>
          </a:extLst>
        </xdr:cNvPr>
        <xdr:cNvSpPr txBox="1">
          <a:spLocks noChangeArrowheads="1"/>
        </xdr:cNvSpPr>
      </xdr:nvSpPr>
      <xdr:spPr bwMode="auto">
        <a:xfrm>
          <a:off x="10401300" y="15601950"/>
          <a:ext cx="34290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twoCellAnchor>
    <xdr:from>
      <xdr:col>3</xdr:col>
      <xdr:colOff>0</xdr:colOff>
      <xdr:row>98</xdr:row>
      <xdr:rowOff>0</xdr:rowOff>
    </xdr:from>
    <xdr:to>
      <xdr:col>5</xdr:col>
      <xdr:colOff>485775</xdr:colOff>
      <xdr:row>103</xdr:row>
      <xdr:rowOff>161924</xdr:rowOff>
    </xdr:to>
    <xdr:sp macro="" textlink="">
      <xdr:nvSpPr>
        <xdr:cNvPr id="14" name="Text Box 1">
          <a:extLst>
            <a:ext uri="{FF2B5EF4-FFF2-40B4-BE49-F238E27FC236}">
              <a16:creationId xmlns:a16="http://schemas.microsoft.com/office/drawing/2014/main" id="{00000000-0008-0000-1400-00000E000000}"/>
            </a:ext>
          </a:extLst>
        </xdr:cNvPr>
        <xdr:cNvSpPr txBox="1">
          <a:spLocks noChangeArrowheads="1"/>
        </xdr:cNvSpPr>
      </xdr:nvSpPr>
      <xdr:spPr bwMode="auto">
        <a:xfrm>
          <a:off x="2171700" y="16802100"/>
          <a:ext cx="1857375"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「主成分負荷量」の内容を変更するとグラフが正しく表示されません。</a:t>
          </a:r>
          <a:endParaRPr lang="ja-JP" altLang="en-US"/>
        </a:p>
      </xdr:txBody>
    </xdr:sp>
    <xdr:clientData/>
  </xdr:twoCellAnchor>
  <xdr:twoCellAnchor>
    <xdr:from>
      <xdr:col>5</xdr:col>
      <xdr:colOff>0</xdr:colOff>
      <xdr:row>66</xdr:row>
      <xdr:rowOff>0</xdr:rowOff>
    </xdr:from>
    <xdr:to>
      <xdr:col>6</xdr:col>
      <xdr:colOff>647700</xdr:colOff>
      <xdr:row>72</xdr:row>
      <xdr:rowOff>171449</xdr:rowOff>
    </xdr:to>
    <xdr:sp macro="" textlink="">
      <xdr:nvSpPr>
        <xdr:cNvPr id="15" name="Text Box 1">
          <a:extLst>
            <a:ext uri="{FF2B5EF4-FFF2-40B4-BE49-F238E27FC236}">
              <a16:creationId xmlns:a16="http://schemas.microsoft.com/office/drawing/2014/main" id="{00000000-0008-0000-1400-00000F000000}"/>
            </a:ext>
          </a:extLst>
        </xdr:cNvPr>
        <xdr:cNvSpPr txBox="1">
          <a:spLocks noChangeArrowheads="1"/>
        </xdr:cNvSpPr>
      </xdr:nvSpPr>
      <xdr:spPr bwMode="auto">
        <a:xfrm>
          <a:off x="3543300" y="11315700"/>
          <a:ext cx="1333500" cy="120014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「固有値」の内容を変更するとグラフが正しく表示されません。</a:t>
          </a:r>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190499</xdr:colOff>
      <xdr:row>3</xdr:row>
      <xdr:rowOff>0</xdr:rowOff>
    </xdr:from>
    <xdr:to>
      <xdr:col>19</xdr:col>
      <xdr:colOff>685799</xdr:colOff>
      <xdr:row>29</xdr:row>
      <xdr:rowOff>0</xdr:rowOff>
    </xdr:to>
    <xdr:sp macro="" textlink="">
      <xdr:nvSpPr>
        <xdr:cNvPr id="64019" name="Text Box 3">
          <a:extLst>
            <a:ext uri="{FF2B5EF4-FFF2-40B4-BE49-F238E27FC236}">
              <a16:creationId xmlns:a16="http://schemas.microsoft.com/office/drawing/2014/main" id="{00000000-0008-0000-1500-000013FA0000}"/>
            </a:ext>
          </a:extLst>
        </xdr:cNvPr>
        <xdr:cNvSpPr txBox="1">
          <a:spLocks noChangeArrowheads="1"/>
        </xdr:cNvSpPr>
      </xdr:nvSpPr>
      <xdr:spPr bwMode="auto">
        <a:xfrm>
          <a:off x="190499" y="571500"/>
          <a:ext cx="9610725" cy="39433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因子分析は主成分分析と似ていますが、複数の変数を合成するのではなく、複数の変数にわたって影響与えている共通の要因を推定します。この要因を因子と言います。因子分析には探索的因子分析と検証的因子分析があります。エクセル統計に搭載さている因子分析は探索的因子分析に用いる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因子分析は因子の抽出法や回転の方法に幾つかのバリエｰションがあり、どの方法を使用するかで結果が変わります。重回帰分析や判別分析のように目的変数（外的基準）がないので、どの結果が正しいとか最も優れているかを客観的に判断することができません。通常は、変数や方法の組み合わせを変えて何度か試行錯誤して、その中から目的にあった結果を採択すること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因子分析では、まず因子の抽出のために分析を行います。エクセル統計では因子の抽出に「主因子法」と「最尤法」を利用できます。最近は、最尤法を使うことが多くなっています。因子を抽出するとき、抽出法以外にも共通性の初期値を何にするか、抽出する因子の数を幾つにするかも決める必要があります。これらの設定については［オプション］タブにまとめら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因子分析では、通常、因子を解釈しやすくするために因子の回転を行います。因子の解釈とは、個々の変数がどの因子と強く結びついているかを調べ、結びつく変数の内容から因子の意味付けを行うことです。因子の回転により、個々の変数ができるだけ特定の因子とだけ結びつくようにします。因子の回転には幾つかの種類があり、直交回転と斜交回転に分かれます。直交回転とは因子間の直交性（因子間が無相関であること）を保ったまま回転をさせることで、［バリマックス法］が良く使われます。斜交回転では因子間に相関が生じ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自己肯定意識についての</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の質問と、</a:t>
          </a:r>
          <a:r>
            <a:rPr lang="en-US" altLang="ja-JP" sz="1100" b="0" i="0" u="none" strike="noStrike" baseline="0">
              <a:solidFill>
                <a:srgbClr val="000000"/>
              </a:solidFill>
              <a:latin typeface="ＭＳ Ｐゴシック"/>
              <a:ea typeface="ＭＳ Ｐゴシック"/>
            </a:rPr>
            <a:t>200</a:t>
          </a:r>
          <a:r>
            <a:rPr lang="ja-JP" altLang="en-US" sz="1100" b="0" i="0" u="none" strike="noStrike" baseline="0">
              <a:solidFill>
                <a:srgbClr val="000000"/>
              </a:solidFill>
              <a:latin typeface="ＭＳ Ｐゴシック"/>
              <a:ea typeface="ＭＳ Ｐゴシック"/>
            </a:rPr>
            <a:t>人の回答結果があります。これらの質問が自己肯定意識のどのような側面をあらわしたものか、因子分析を行い共通因子を抽出します。</a:t>
          </a:r>
        </a:p>
      </xdr:txBody>
    </xdr:sp>
    <xdr:clientData/>
  </xdr:twoCellAnchor>
  <xdr:twoCellAnchor>
    <xdr:from>
      <xdr:col>14</xdr:col>
      <xdr:colOff>0</xdr:colOff>
      <xdr:row>33</xdr:row>
      <xdr:rowOff>171449</xdr:rowOff>
    </xdr:from>
    <xdr:to>
      <xdr:col>19</xdr:col>
      <xdr:colOff>685799</xdr:colOff>
      <xdr:row>65</xdr:row>
      <xdr:rowOff>161924</xdr:rowOff>
    </xdr:to>
    <xdr:sp macro="" textlink="">
      <xdr:nvSpPr>
        <xdr:cNvPr id="3" name="Text Box 3">
          <a:extLst>
            <a:ext uri="{FF2B5EF4-FFF2-40B4-BE49-F238E27FC236}">
              <a16:creationId xmlns:a16="http://schemas.microsoft.com/office/drawing/2014/main" id="{00000000-0008-0000-1500-000003000000}"/>
            </a:ext>
          </a:extLst>
        </xdr:cNvPr>
        <xdr:cNvSpPr txBox="1">
          <a:spLocks noChangeArrowheads="1"/>
        </xdr:cNvSpPr>
      </xdr:nvSpPr>
      <xdr:spPr bwMode="auto">
        <a:xfrm>
          <a:off x="5686425" y="7867649"/>
          <a:ext cx="4114799" cy="54768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en-US" altLang="ja-JP" sz="1100" b="1" i="0" u="sng" strike="noStrike" baseline="0">
              <a:solidFill>
                <a:srgbClr val="000000"/>
              </a:solidFill>
              <a:latin typeface="ＭＳ Ｐゴシック"/>
              <a:ea typeface="ＭＳ Ｐゴシック"/>
            </a:rPr>
            <a:t>B32</a:t>
          </a:r>
          <a:r>
            <a:rPr lang="ja-JP" altLang="en-US" sz="1100" b="1" i="0" u="sng" strike="noStrike" baseline="0">
              <a:solidFill>
                <a:srgbClr val="000000"/>
              </a:solidFill>
              <a:latin typeface="ＭＳ Ｐゴシック"/>
              <a:ea typeface="ＭＳ Ｐゴシック"/>
            </a:rPr>
            <a:t>から</a:t>
          </a:r>
          <a:r>
            <a:rPr lang="en-US" altLang="ja-JP" sz="1100" b="1" i="0" u="sng" strike="noStrike" baseline="0">
              <a:solidFill>
                <a:srgbClr val="000000"/>
              </a:solidFill>
              <a:latin typeface="ＭＳ Ｐゴシック"/>
              <a:ea typeface="ＭＳ Ｐゴシック"/>
            </a:rPr>
            <a:t>M32</a:t>
          </a:r>
          <a:r>
            <a:rPr lang="ja-JP" altLang="en-US" sz="1100" b="1" i="0" u="none" strike="noStrike" baseline="0">
              <a:solidFill>
                <a:srgbClr val="000000"/>
              </a:solidFill>
              <a:latin typeface="ＭＳ Ｐゴシック"/>
              <a:ea typeface="ＭＳ Ｐゴシック"/>
            </a:rPr>
            <a:t>までのセルをドラッグして選択する。</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②エクセル統計メニュｰから、［多変量解析］－［因子分析］を選択する。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が表示され、［デｰタ入力範囲］には「</a:t>
          </a:r>
          <a:r>
            <a:rPr lang="en-US" altLang="ja-JP" sz="1100" b="0" i="0" u="none" strike="noStrike" baseline="0">
              <a:solidFill>
                <a:srgbClr val="000000"/>
              </a:solidFill>
              <a:latin typeface="ＭＳ Ｐゴシック"/>
              <a:ea typeface="ＭＳ Ｐゴシック"/>
            </a:rPr>
            <a:t>B32:M232</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分析に用いる変数］のリストには、デｰタ入力範囲内の変数がすでに設定されています。この中に分析に用いない変数があれば、リスト内の変数名をクリックして（変数名が反転します）からリストの左側の［＜］ボタンをクリックします。選択された変数が左側の変数リストに移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③［因子の回転］タブをクリックする。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④［直交回転　バリマックス法］をクリックする。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因子の回転を行う場合は［因子の回転］タブで回転方法を選択します（</a:t>
          </a:r>
          <a:r>
            <a:rPr lang="ja-JP" altLang="ja-JP" sz="1100" b="0" i="0" baseline="0">
              <a:effectLst/>
              <a:latin typeface="ＭＳ Ｐゴシック"/>
              <a:ea typeface="+mn-ea"/>
              <a:cs typeface="+mn-cs"/>
            </a:rPr>
            <a:t>ダイアログ</a:t>
          </a:r>
          <a:r>
            <a:rPr lang="en-US" altLang="ja-JP" sz="1100" b="0" i="0" baseline="0">
              <a:effectLst/>
              <a:latin typeface="ＭＳ Ｐゴシック"/>
              <a:ea typeface="+mn-ea"/>
              <a:cs typeface="+mn-cs"/>
            </a:rPr>
            <a:t>-2</a:t>
          </a:r>
          <a:r>
            <a:rPr lang="ja-JP" altLang="en-US" sz="1100" b="0" i="0" baseline="0">
              <a:effectLst/>
              <a:latin typeface="ＭＳ Ｐゴシック"/>
              <a:ea typeface="+mn-ea"/>
              <a:cs typeface="+mn-cs"/>
            </a:rPr>
            <a:t>参照）</a:t>
          </a:r>
          <a:r>
            <a:rPr lang="ja-JP" altLang="en-US" sz="1100" b="0" i="0" u="none" strike="noStrike" baseline="0">
              <a:solidFill>
                <a:srgbClr val="000000"/>
              </a:solidFill>
              <a:latin typeface="ＭＳ Ｐゴシック"/>
              <a:ea typeface="ＭＳ Ｐゴシック"/>
            </a:rPr>
            <a:t>。</a:t>
          </a:r>
        </a:p>
        <a:p>
          <a:pPr rtl="0">
            <a:lnSpc>
              <a:spcPct val="100000"/>
            </a:lnSpc>
          </a:pPr>
          <a:endParaRPr lang="ja-JP" altLang="ja-JP" sz="1100">
            <a:effectLst/>
            <a:latin typeface="ＭＳ Ｐゴシック"/>
          </a:endParaRPr>
        </a:p>
        <a:p>
          <a:pPr rtl="0">
            <a:lnSpc>
              <a:spcPct val="100000"/>
            </a:lnSpc>
          </a:pPr>
          <a:r>
            <a:rPr lang="ja-JP" altLang="en-US" sz="1100" b="1" i="0" baseline="0">
              <a:effectLst/>
              <a:latin typeface="ＭＳ Ｐゴシック"/>
              <a:ea typeface="+mn-ea"/>
              <a:cs typeface="+mn-cs"/>
            </a:rPr>
            <a:t>⑤</a:t>
          </a:r>
          <a:r>
            <a:rPr lang="ja-JP" altLang="ja-JP" sz="1100" b="1" i="0" baseline="0">
              <a:effectLst/>
              <a:latin typeface="ＭＳ Ｐゴシック"/>
              <a:ea typeface="+mn-ea"/>
              <a:cs typeface="+mn-cs"/>
            </a:rPr>
            <a:t>［</a:t>
          </a:r>
          <a:r>
            <a:rPr lang="en-US" altLang="ja-JP" sz="1100" b="1" i="0" baseline="0">
              <a:effectLst/>
              <a:latin typeface="ＭＳ Ｐゴシック"/>
              <a:ea typeface="+mn-ea"/>
              <a:cs typeface="+mn-cs"/>
            </a:rPr>
            <a:t>OK</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ボタン</a:t>
          </a:r>
          <a:r>
            <a:rPr lang="ja-JP" altLang="ja-JP" sz="1100" b="1" i="0" baseline="0">
              <a:effectLst/>
              <a:latin typeface="ＭＳ Ｐゴシック"/>
              <a:ea typeface="+mn-ea"/>
              <a:cs typeface="+mn-cs"/>
            </a:rPr>
            <a:t>をクリックする。</a:t>
          </a:r>
          <a:endParaRPr lang="ja-JP" altLang="ja-JP" sz="1100">
            <a:effectLst/>
            <a:latin typeface="ＭＳ Ｐゴシック"/>
          </a:endParaRPr>
        </a:p>
        <a:p>
          <a:pPr rtl="0">
            <a:lnSpc>
              <a:spcPct val="100000"/>
            </a:lnSpc>
          </a:pPr>
          <a:endParaRPr lang="en-US" altLang="ja-JP" sz="1100" b="0" i="0" baseline="0">
            <a:effectLst/>
            <a:latin typeface="ＭＳ Ｐゴシック"/>
            <a:ea typeface="+mn-ea"/>
            <a:cs typeface="+mn-cs"/>
          </a:endParaRPr>
        </a:p>
        <a:p>
          <a:pPr rtl="0">
            <a:lnSpc>
              <a:spcPct val="100000"/>
            </a:lnSpc>
          </a:pPr>
          <a:r>
            <a:rPr lang="ja-JP" altLang="ja-JP" sz="1100" b="0" i="0" baseline="0">
              <a:effectLst/>
              <a:latin typeface="ＭＳ Ｐゴシック"/>
              <a:ea typeface="+mn-ea"/>
              <a:cs typeface="+mn-cs"/>
            </a:rPr>
            <a:t>［</a:t>
          </a:r>
          <a:r>
            <a:rPr lang="en-US" altLang="ja-JP" sz="1100" b="0" i="0" baseline="0">
              <a:effectLst/>
              <a:latin typeface="ＭＳ Ｐゴシック"/>
              <a:ea typeface="+mn-ea"/>
              <a:cs typeface="+mn-cs"/>
            </a:rPr>
            <a:t>OK</a:t>
          </a:r>
          <a:r>
            <a:rPr lang="ja-JP" altLang="ja-JP" sz="1100" b="0" i="0" baseline="0">
              <a:effectLst/>
              <a:latin typeface="ＭＳ Ｐゴシック"/>
              <a:ea typeface="+mn-ea"/>
              <a:cs typeface="+mn-cs"/>
            </a:rPr>
            <a:t>］ボタンはどのタブを表示しているときでもクリックすることができます。</a:t>
          </a:r>
          <a:r>
            <a:rPr lang="ja-JP" altLang="en-US" sz="1100" b="0" i="0" baseline="0">
              <a:effectLst/>
              <a:latin typeface="ＭＳ Ｐゴシック"/>
              <a:ea typeface="+mn-ea"/>
              <a:cs typeface="+mn-cs"/>
            </a:rPr>
            <a:t>ワｰクシｰトが追加され、分析結果が出力されます。</a:t>
          </a:r>
          <a:endParaRPr lang="ja-JP" altLang="ja-JP" sz="1100">
            <a:effectLst/>
            <a:latin typeface="ＭＳ Ｐゴシック"/>
          </a:endParaRPr>
        </a:p>
      </xdr:txBody>
    </xdr:sp>
    <xdr:clientData/>
  </xdr:twoCellAnchor>
  <xdr:twoCellAnchor>
    <xdr:from>
      <xdr:col>14</xdr:col>
      <xdr:colOff>0</xdr:colOff>
      <xdr:row>120</xdr:row>
      <xdr:rowOff>0</xdr:rowOff>
    </xdr:from>
    <xdr:to>
      <xdr:col>19</xdr:col>
      <xdr:colOff>676275</xdr:colOff>
      <xdr:row>132</xdr:row>
      <xdr:rowOff>9525</xdr:rowOff>
    </xdr:to>
    <xdr:sp macro="" textlink="">
      <xdr:nvSpPr>
        <xdr:cNvPr id="16" name="Text Box 3">
          <a:extLst>
            <a:ext uri="{FF2B5EF4-FFF2-40B4-BE49-F238E27FC236}">
              <a16:creationId xmlns:a16="http://schemas.microsoft.com/office/drawing/2014/main" id="{00000000-0008-0000-1500-000010000000}"/>
            </a:ext>
          </a:extLst>
        </xdr:cNvPr>
        <xdr:cNvSpPr txBox="1">
          <a:spLocks noChangeArrowheads="1"/>
        </xdr:cNvSpPr>
      </xdr:nvSpPr>
      <xdr:spPr bwMode="auto">
        <a:xfrm>
          <a:off x="5686425" y="22612350"/>
          <a:ext cx="4105275" cy="20669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分析オプションの設定を変更する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「因子の抽出方法」や「抽出する因子の数」、「因子得点の出力」など、因子の回転を除く分析オプションは［オプション］タブにまとめられています。</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設定を変更するときは、［オプション］タブをクリックします。ダイアログ</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-3</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が表示されます。個々の設定については、チェックの有無、リストからの選択、数値の入力などにより行います。</a:t>
          </a:r>
        </a:p>
      </xdr:txBody>
    </xdr:sp>
    <xdr:clientData/>
  </xdr:twoCellAnchor>
  <xdr:twoCellAnchor editAs="oneCell">
    <xdr:from>
      <xdr:col>14</xdr:col>
      <xdr:colOff>0</xdr:colOff>
      <xdr:row>69</xdr:row>
      <xdr:rowOff>0</xdr:rowOff>
    </xdr:from>
    <xdr:to>
      <xdr:col>20</xdr:col>
      <xdr:colOff>142343</xdr:colOff>
      <xdr:row>93</xdr:row>
      <xdr:rowOff>47105</xdr:rowOff>
    </xdr:to>
    <xdr:pic>
      <xdr:nvPicPr>
        <xdr:cNvPr id="12" name="図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5686425" y="13868400"/>
          <a:ext cx="4257143" cy="4161905"/>
        </a:xfrm>
        <a:prstGeom prst="rect">
          <a:avLst/>
        </a:prstGeom>
      </xdr:spPr>
    </xdr:pic>
    <xdr:clientData/>
  </xdr:twoCellAnchor>
  <xdr:twoCellAnchor editAs="oneCell">
    <xdr:from>
      <xdr:col>14</xdr:col>
      <xdr:colOff>0</xdr:colOff>
      <xdr:row>95</xdr:row>
      <xdr:rowOff>0</xdr:rowOff>
    </xdr:from>
    <xdr:to>
      <xdr:col>20</xdr:col>
      <xdr:colOff>142343</xdr:colOff>
      <xdr:row>119</xdr:row>
      <xdr:rowOff>47105</xdr:rowOff>
    </xdr:to>
    <xdr:pic>
      <xdr:nvPicPr>
        <xdr:cNvPr id="13" name="図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2"/>
        <a:stretch>
          <a:fillRect/>
        </a:stretch>
      </xdr:blipFill>
      <xdr:spPr>
        <a:xfrm>
          <a:off x="5686425" y="18326100"/>
          <a:ext cx="4257143" cy="4161905"/>
        </a:xfrm>
        <a:prstGeom prst="rect">
          <a:avLst/>
        </a:prstGeom>
      </xdr:spPr>
    </xdr:pic>
    <xdr:clientData/>
  </xdr:twoCellAnchor>
  <xdr:twoCellAnchor editAs="oneCell">
    <xdr:from>
      <xdr:col>14</xdr:col>
      <xdr:colOff>0</xdr:colOff>
      <xdr:row>135</xdr:row>
      <xdr:rowOff>0</xdr:rowOff>
    </xdr:from>
    <xdr:to>
      <xdr:col>20</xdr:col>
      <xdr:colOff>142343</xdr:colOff>
      <xdr:row>159</xdr:row>
      <xdr:rowOff>47105</xdr:rowOff>
    </xdr:to>
    <xdr:pic>
      <xdr:nvPicPr>
        <xdr:cNvPr id="14" name="図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3"/>
        <a:stretch>
          <a:fillRect/>
        </a:stretch>
      </xdr:blipFill>
      <xdr:spPr>
        <a:xfrm>
          <a:off x="5686425" y="25184100"/>
          <a:ext cx="4257143" cy="416190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254000</xdr:colOff>
      <xdr:row>97</xdr:row>
      <xdr:rowOff>0</xdr:rowOff>
    </xdr:from>
    <xdr:to>
      <xdr:col>5</xdr:col>
      <xdr:colOff>168275</xdr:colOff>
      <xdr:row>109</xdr:row>
      <xdr:rowOff>0</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140</xdr:row>
      <xdr:rowOff>0</xdr:rowOff>
    </xdr:from>
    <xdr:to>
      <xdr:col>5</xdr:col>
      <xdr:colOff>168275</xdr:colOff>
      <xdr:row>158</xdr:row>
      <xdr:rowOff>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295275</xdr:colOff>
      <xdr:row>140</xdr:row>
      <xdr:rowOff>0</xdr:rowOff>
    </xdr:from>
    <xdr:to>
      <xdr:col>10</xdr:col>
      <xdr:colOff>676275</xdr:colOff>
      <xdr:row>158</xdr:row>
      <xdr:rowOff>0</xdr:rowOff>
    </xdr:to>
    <xdr:graphicFrame macro="">
      <xdr:nvGraphicFramePr>
        <xdr:cNvPr id="4" name="グラフ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254000</xdr:colOff>
      <xdr:row>159</xdr:row>
      <xdr:rowOff>0</xdr:rowOff>
    </xdr:from>
    <xdr:to>
      <xdr:col>5</xdr:col>
      <xdr:colOff>168275</xdr:colOff>
      <xdr:row>177</xdr:row>
      <xdr:rowOff>0</xdr:rowOff>
    </xdr:to>
    <xdr:graphicFrame macro="">
      <xdr:nvGraphicFramePr>
        <xdr:cNvPr id="5" name="グラフ 4">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254000</xdr:colOff>
      <xdr:row>178</xdr:row>
      <xdr:rowOff>0</xdr:rowOff>
    </xdr:from>
    <xdr:to>
      <xdr:col>7</xdr:col>
      <xdr:colOff>676275</xdr:colOff>
      <xdr:row>209</xdr:row>
      <xdr:rowOff>125730</xdr:rowOff>
    </xdr:to>
    <xdr:graphicFrame macro="">
      <xdr:nvGraphicFramePr>
        <xdr:cNvPr id="6" name="グラフ 5">
          <a:extLst>
            <a:ext uri="{FF2B5EF4-FFF2-40B4-BE49-F238E27FC236}">
              <a16:creationId xmlns:a16="http://schemas.microsoft.com/office/drawing/2014/main" id="{00000000-0008-0000-1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xdr:row>
      <xdr:rowOff>0</xdr:rowOff>
    </xdr:from>
    <xdr:to>
      <xdr:col>9</xdr:col>
      <xdr:colOff>0</xdr:colOff>
      <xdr:row>8</xdr:row>
      <xdr:rowOff>9525</xdr:rowOff>
    </xdr:to>
    <xdr:sp macro="" textlink="">
      <xdr:nvSpPr>
        <xdr:cNvPr id="7" name="Text Box 1">
          <a:extLst>
            <a:ext uri="{FF2B5EF4-FFF2-40B4-BE49-F238E27FC236}">
              <a16:creationId xmlns:a16="http://schemas.microsoft.com/office/drawing/2014/main" id="{00000000-0008-0000-1600-000007000000}"/>
            </a:ext>
          </a:extLst>
        </xdr:cNvPr>
        <xdr:cNvSpPr txBox="1">
          <a:spLocks noChangeArrowheads="1"/>
        </xdr:cNvSpPr>
      </xdr:nvSpPr>
      <xdr:spPr bwMode="auto">
        <a:xfrm>
          <a:off x="3209925" y="514350"/>
          <a:ext cx="3429000"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5</xdr:col>
      <xdr:colOff>9525</xdr:colOff>
      <xdr:row>116</xdr:row>
      <xdr:rowOff>9526</xdr:rowOff>
    </xdr:from>
    <xdr:to>
      <xdr:col>10</xdr:col>
      <xdr:colOff>676275</xdr:colOff>
      <xdr:row>124</xdr:row>
      <xdr:rowOff>161926</xdr:rowOff>
    </xdr:to>
    <xdr:sp macro="" textlink="">
      <xdr:nvSpPr>
        <xdr:cNvPr id="10" name="Text Box 1">
          <a:extLst>
            <a:ext uri="{FF2B5EF4-FFF2-40B4-BE49-F238E27FC236}">
              <a16:creationId xmlns:a16="http://schemas.microsoft.com/office/drawing/2014/main" id="{00000000-0008-0000-1600-00000A000000}"/>
            </a:ext>
          </a:extLst>
        </xdr:cNvPr>
        <xdr:cNvSpPr txBox="1">
          <a:spLocks noChangeArrowheads="1"/>
        </xdr:cNvSpPr>
      </xdr:nvSpPr>
      <xdr:spPr bwMode="auto">
        <a:xfrm>
          <a:off x="3905250" y="19897726"/>
          <a:ext cx="4095750" cy="15240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因子負荷量（回転後）</a:t>
          </a:r>
        </a:p>
        <a:p>
          <a:pPr algn="l" rtl="0">
            <a:lnSpc>
              <a:spcPct val="100000"/>
            </a:lnSpc>
            <a:defRPr sz="1000"/>
          </a:pPr>
          <a:r>
            <a:rPr lang="ja-JP" altLang="en-US" sz="1100" b="0" i="0" u="none" strike="noStrike" baseline="0">
              <a:solidFill>
                <a:srgbClr val="000000"/>
              </a:solidFill>
              <a:latin typeface="ＭＳ Ｐゴシック"/>
              <a:ea typeface="ＭＳ Ｐゴシック"/>
            </a:rPr>
            <a:t>回転後の因子負荷量の絶対値を見ると、第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因子は</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番、第</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因子は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番、第</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因子は</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番の質問項目で大きくなっており、その因子との結びつきが強い項目と言えます。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番の質問は符号が負ですから逆転項目です。したがって、目標がある人ほど第</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因子の傾向が強いということになります。</a:t>
          </a:r>
        </a:p>
      </xdr:txBody>
    </xdr:sp>
    <xdr:clientData/>
  </xdr:twoCellAnchor>
  <xdr:twoCellAnchor>
    <xdr:from>
      <xdr:col>1</xdr:col>
      <xdr:colOff>38100</xdr:colOff>
      <xdr:row>134</xdr:row>
      <xdr:rowOff>161925</xdr:rowOff>
    </xdr:from>
    <xdr:to>
      <xdr:col>2</xdr:col>
      <xdr:colOff>19050</xdr:colOff>
      <xdr:row>139</xdr:row>
      <xdr:rowOff>47625</xdr:rowOff>
    </xdr:to>
    <xdr:sp macro="" textlink="">
      <xdr:nvSpPr>
        <xdr:cNvPr id="11" name="角丸四角形 10">
          <a:extLst>
            <a:ext uri="{FF2B5EF4-FFF2-40B4-BE49-F238E27FC236}">
              <a16:creationId xmlns:a16="http://schemas.microsoft.com/office/drawing/2014/main" id="{00000000-0008-0000-1600-00000B000000}"/>
            </a:ext>
          </a:extLst>
        </xdr:cNvPr>
        <xdr:cNvSpPr/>
      </xdr:nvSpPr>
      <xdr:spPr>
        <a:xfrm>
          <a:off x="1190625" y="23136225"/>
          <a:ext cx="666750" cy="7429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38099</xdr:colOff>
      <xdr:row>126</xdr:row>
      <xdr:rowOff>152400</xdr:rowOff>
    </xdr:from>
    <xdr:to>
      <xdr:col>3</xdr:col>
      <xdr:colOff>9524</xdr:colOff>
      <xdr:row>131</xdr:row>
      <xdr:rowOff>38100</xdr:rowOff>
    </xdr:to>
    <xdr:sp macro="" textlink="">
      <xdr:nvSpPr>
        <xdr:cNvPr id="12" name="角丸四角形 10">
          <a:extLst>
            <a:ext uri="{FF2B5EF4-FFF2-40B4-BE49-F238E27FC236}">
              <a16:creationId xmlns:a16="http://schemas.microsoft.com/office/drawing/2014/main" id="{00000000-0008-0000-1600-00000C000000}"/>
            </a:ext>
          </a:extLst>
        </xdr:cNvPr>
        <xdr:cNvSpPr>
          <a:spLocks noChangeArrowheads="1"/>
        </xdr:cNvSpPr>
      </xdr:nvSpPr>
      <xdr:spPr bwMode="auto">
        <a:xfrm>
          <a:off x="1876424" y="21755100"/>
          <a:ext cx="657225" cy="742950"/>
        </a:xfrm>
        <a:prstGeom prst="roundRect">
          <a:avLst>
            <a:gd name="adj" fmla="val 16667"/>
          </a:avLst>
        </a:prstGeom>
        <a:noFill/>
        <a:ln w="254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130</xdr:row>
      <xdr:rowOff>161925</xdr:rowOff>
    </xdr:from>
    <xdr:to>
      <xdr:col>4</xdr:col>
      <xdr:colOff>28575</xdr:colOff>
      <xdr:row>135</xdr:row>
      <xdr:rowOff>47625</xdr:rowOff>
    </xdr:to>
    <xdr:sp macro="" textlink="">
      <xdr:nvSpPr>
        <xdr:cNvPr id="13" name="角丸四角形 11">
          <a:extLst>
            <a:ext uri="{FF2B5EF4-FFF2-40B4-BE49-F238E27FC236}">
              <a16:creationId xmlns:a16="http://schemas.microsoft.com/office/drawing/2014/main" id="{00000000-0008-0000-1600-00000D000000}"/>
            </a:ext>
          </a:extLst>
        </xdr:cNvPr>
        <xdr:cNvSpPr>
          <a:spLocks noChangeArrowheads="1"/>
        </xdr:cNvSpPr>
      </xdr:nvSpPr>
      <xdr:spPr bwMode="auto">
        <a:xfrm>
          <a:off x="2552700" y="22450425"/>
          <a:ext cx="685800" cy="742950"/>
        </a:xfrm>
        <a:prstGeom prst="roundRect">
          <a:avLst>
            <a:gd name="adj" fmla="val 16667"/>
          </a:avLst>
        </a:prstGeom>
        <a:noFill/>
        <a:ln w="254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159</xdr:row>
      <xdr:rowOff>0</xdr:rowOff>
    </xdr:from>
    <xdr:to>
      <xdr:col>10</xdr:col>
      <xdr:colOff>0</xdr:colOff>
      <xdr:row>168</xdr:row>
      <xdr:rowOff>171449</xdr:rowOff>
    </xdr:to>
    <xdr:sp macro="" textlink="">
      <xdr:nvSpPr>
        <xdr:cNvPr id="14" name="Text Box 1">
          <a:extLst>
            <a:ext uri="{FF2B5EF4-FFF2-40B4-BE49-F238E27FC236}">
              <a16:creationId xmlns:a16="http://schemas.microsoft.com/office/drawing/2014/main" id="{00000000-0008-0000-1600-00000E000000}"/>
            </a:ext>
          </a:extLst>
        </xdr:cNvPr>
        <xdr:cNvSpPr txBox="1">
          <a:spLocks noChangeArrowheads="1"/>
        </xdr:cNvSpPr>
      </xdr:nvSpPr>
      <xdr:spPr bwMode="auto">
        <a:xfrm>
          <a:off x="4581525" y="27260550"/>
          <a:ext cx="2743200" cy="17144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因子負荷量（回転後）グラフ</a:t>
          </a:r>
        </a:p>
        <a:p>
          <a:pPr algn="l" rtl="0">
            <a:lnSpc>
              <a:spcPct val="100000"/>
            </a:lnSpc>
            <a:defRPr sz="1000"/>
          </a:pPr>
          <a:r>
            <a:rPr lang="ja-JP" altLang="en-US" sz="1100" b="0" i="0" u="none" strike="noStrike" baseline="0">
              <a:solidFill>
                <a:srgbClr val="000000"/>
              </a:solidFill>
              <a:latin typeface="ＭＳ Ｐゴシック"/>
              <a:ea typeface="ＭＳ Ｐゴシック"/>
            </a:rPr>
            <a:t>因子ごとに因子負荷量で質問項目をソｰトし、棒グラフにすると、因子と結びつきの強い項目がよくわかります。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因子は「閉鎖性」、第</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因子は「自己実現に対する態度」、第</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因子は「充実感」をあらわしていると解釈できます。</a:t>
          </a:r>
        </a:p>
      </xdr:txBody>
    </xdr:sp>
    <xdr:clientData/>
  </xdr:twoCellAnchor>
  <xdr:twoCellAnchor>
    <xdr:from>
      <xdr:col>9</xdr:col>
      <xdr:colOff>0</xdr:colOff>
      <xdr:row>178</xdr:row>
      <xdr:rowOff>9525</xdr:rowOff>
    </xdr:from>
    <xdr:to>
      <xdr:col>13</xdr:col>
      <xdr:colOff>685799</xdr:colOff>
      <xdr:row>194</xdr:row>
      <xdr:rowOff>19050</xdr:rowOff>
    </xdr:to>
    <xdr:sp macro="" textlink="">
      <xdr:nvSpPr>
        <xdr:cNvPr id="15" name="Text Box 1">
          <a:extLst>
            <a:ext uri="{FF2B5EF4-FFF2-40B4-BE49-F238E27FC236}">
              <a16:creationId xmlns:a16="http://schemas.microsoft.com/office/drawing/2014/main" id="{00000000-0008-0000-1600-00000F000000}"/>
            </a:ext>
          </a:extLst>
        </xdr:cNvPr>
        <xdr:cNvSpPr txBox="1">
          <a:spLocks noChangeArrowheads="1"/>
        </xdr:cNvSpPr>
      </xdr:nvSpPr>
      <xdr:spPr bwMode="auto">
        <a:xfrm>
          <a:off x="6638925" y="30527625"/>
          <a:ext cx="3428999" cy="2752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回転後の質問項目のプロット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各質問項目を第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因子と第</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因子でプロットしています。</a:t>
          </a: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この結果をみても質問項目は比較的軸上にプロットされており、回転により単純構造の因子になっていることがわかります。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なお、因子分析の出力では第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因子と第</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因子の組み合わせしかプロットしませんが、他の組み合わせを出したければ、エクセル統計の［特殊なグラフ］－［散布図</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ラベル付き・層別］でラベル付き散布図を簡単に描くことができます。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1" i="0" baseline="0">
              <a:effectLst/>
              <a:latin typeface="+mn-lt"/>
              <a:ea typeface="+mn-ea"/>
              <a:cs typeface="+mn-cs"/>
            </a:rPr>
            <a:t>実際の出力よりグラフを大きくしています。</a:t>
          </a:r>
          <a:endParaRPr lang="ja-JP" altLang="ja-JP" sz="1100" b="1">
            <a:effectLst/>
          </a:endParaRPr>
        </a:p>
      </xdr:txBody>
    </xdr:sp>
    <xdr:clientData/>
  </xdr:twoCellAnchor>
  <xdr:twoCellAnchor>
    <xdr:from>
      <xdr:col>5</xdr:col>
      <xdr:colOff>685799</xdr:colOff>
      <xdr:row>89</xdr:row>
      <xdr:rowOff>0</xdr:rowOff>
    </xdr:from>
    <xdr:to>
      <xdr:col>10</xdr:col>
      <xdr:colOff>676274</xdr:colOff>
      <xdr:row>105</xdr:row>
      <xdr:rowOff>0</xdr:rowOff>
    </xdr:to>
    <xdr:sp macro="" textlink="">
      <xdr:nvSpPr>
        <xdr:cNvPr id="16" name="Text Box 1">
          <a:extLst>
            <a:ext uri="{FF2B5EF4-FFF2-40B4-BE49-F238E27FC236}">
              <a16:creationId xmlns:a16="http://schemas.microsoft.com/office/drawing/2014/main" id="{00000000-0008-0000-1600-000010000000}"/>
            </a:ext>
          </a:extLst>
        </xdr:cNvPr>
        <xdr:cNvSpPr txBox="1">
          <a:spLocks noChangeArrowheads="1"/>
        </xdr:cNvSpPr>
      </xdr:nvSpPr>
      <xdr:spPr bwMode="auto">
        <a:xfrm>
          <a:off x="4581524" y="15259050"/>
          <a:ext cx="3419475" cy="27432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固有値表</a:t>
          </a:r>
        </a:p>
        <a:p>
          <a:pPr algn="l" rtl="0">
            <a:lnSpc>
              <a:spcPct val="100000"/>
            </a:lnSpc>
            <a:defRPr sz="1000"/>
          </a:pPr>
          <a:r>
            <a:rPr lang="ja-JP" altLang="en-US" sz="1100" b="0" i="0" u="none" strike="noStrike" baseline="0">
              <a:solidFill>
                <a:srgbClr val="000000"/>
              </a:solidFill>
              <a:latin typeface="ＭＳ Ｐゴシック"/>
              <a:ea typeface="ＭＳ Ｐゴシック"/>
            </a:rPr>
            <a:t>初期解では固有値</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以上の因子が</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個あります。</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個の因子の累積寄与率は</a:t>
          </a:r>
          <a:r>
            <a:rPr lang="en-US" altLang="ja-JP" sz="1100" b="0" i="0" u="none" strike="noStrike" baseline="0">
              <a:solidFill>
                <a:srgbClr val="000000"/>
              </a:solidFill>
              <a:latin typeface="ＭＳ Ｐゴシック"/>
              <a:ea typeface="ＭＳ Ｐゴシック"/>
            </a:rPr>
            <a:t>82.32%</a:t>
          </a:r>
          <a:r>
            <a:rPr lang="ja-JP" altLang="en-US" sz="1100" b="0" i="0" u="none" strike="noStrike" baseline="0">
              <a:solidFill>
                <a:srgbClr val="000000"/>
              </a:solidFill>
              <a:latin typeface="ＭＳ Ｐゴシック"/>
              <a:ea typeface="ＭＳ Ｐゴシック"/>
            </a:rPr>
            <a:t>でしたが、主因子法による抽出の結果、累積寄与率は</a:t>
          </a:r>
          <a:r>
            <a:rPr lang="en-US" altLang="ja-JP" sz="1100" b="0" i="0" u="none" strike="noStrike" baseline="0">
              <a:solidFill>
                <a:srgbClr val="000000"/>
              </a:solidFill>
              <a:latin typeface="ＭＳ Ｐゴシック"/>
              <a:ea typeface="ＭＳ Ｐゴシック"/>
            </a:rPr>
            <a:t>76.90%</a:t>
          </a:r>
          <a:r>
            <a:rPr lang="ja-JP" altLang="en-US" sz="1100" b="0" i="0" u="none" strike="noStrike" baseline="0">
              <a:solidFill>
                <a:srgbClr val="000000"/>
              </a:solidFill>
              <a:latin typeface="ＭＳ Ｐゴシック"/>
              <a:ea typeface="ＭＳ Ｐゴシック"/>
            </a:rPr>
            <a:t>と若干下がっています。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バリマックス回転後の各固有値は</a:t>
          </a:r>
          <a:r>
            <a:rPr lang="en-US" altLang="ja-JP" sz="1100" b="0" i="0" u="none" strike="noStrike" baseline="0">
              <a:solidFill>
                <a:srgbClr val="000000"/>
              </a:solidFill>
              <a:latin typeface="ＭＳ Ｐゴシック"/>
              <a:ea typeface="ＭＳ Ｐゴシック"/>
            </a:rPr>
            <a:t>2.4633</a:t>
          </a:r>
          <a:r>
            <a:rPr lang="ja-JP" altLang="en-US" sz="1100" b="0" i="0" u="none" strike="noStrike" baseline="0">
              <a:solidFill>
                <a:srgbClr val="000000"/>
              </a:solidFill>
              <a:latin typeface="ＭＳ Ｐゴシック"/>
              <a:ea typeface="ＭＳ Ｐゴシック"/>
            </a:rPr>
            <a:t>から</a:t>
          </a:r>
          <a:r>
            <a:rPr lang="en-US" altLang="ja-JP" sz="1100" b="0" i="0" u="none" strike="noStrike" baseline="0">
              <a:solidFill>
                <a:srgbClr val="000000"/>
              </a:solidFill>
              <a:latin typeface="ＭＳ Ｐゴシック"/>
              <a:ea typeface="ＭＳ Ｐゴシック"/>
            </a:rPr>
            <a:t>3.7928</a:t>
          </a:r>
          <a:r>
            <a:rPr lang="ja-JP" altLang="en-US" sz="1100" b="0" i="0" u="none" strike="noStrike" baseline="0">
              <a:solidFill>
                <a:srgbClr val="000000"/>
              </a:solidFill>
              <a:latin typeface="ＭＳ Ｐゴシック"/>
              <a:ea typeface="ＭＳ Ｐゴシック"/>
            </a:rPr>
            <a:t>までになり、寄与率でも</a:t>
          </a:r>
          <a:r>
            <a:rPr lang="en-US" altLang="ja-JP" sz="1100" b="0" i="0" u="none" strike="noStrike" baseline="0">
              <a:solidFill>
                <a:srgbClr val="000000"/>
              </a:solidFill>
              <a:latin typeface="ＭＳ Ｐゴシック"/>
              <a:ea typeface="ＭＳ Ｐゴシック"/>
            </a:rPr>
            <a:t>20.53%</a:t>
          </a:r>
          <a:r>
            <a:rPr lang="ja-JP" altLang="en-US" sz="1100" b="0" i="0" u="none" strike="noStrike" baseline="0">
              <a:solidFill>
                <a:srgbClr val="000000"/>
              </a:solidFill>
              <a:latin typeface="ＭＳ Ｐゴシック"/>
              <a:ea typeface="ＭＳ Ｐゴシック"/>
            </a:rPr>
            <a:t>から</a:t>
          </a:r>
          <a:r>
            <a:rPr lang="en-US" altLang="ja-JP" sz="1100" b="0" i="0" u="none" strike="noStrike" baseline="0">
              <a:solidFill>
                <a:srgbClr val="000000"/>
              </a:solidFill>
              <a:latin typeface="ＭＳ Ｐゴシック"/>
              <a:ea typeface="ＭＳ Ｐゴシック"/>
            </a:rPr>
            <a:t>31.61%</a:t>
          </a:r>
          <a:r>
            <a:rPr lang="ja-JP" altLang="en-US" sz="1100" b="0" i="0" u="none" strike="noStrike" baseline="0">
              <a:solidFill>
                <a:srgbClr val="000000"/>
              </a:solidFill>
              <a:latin typeface="ＭＳ Ｐゴシック"/>
              <a:ea typeface="ＭＳ Ｐゴシック"/>
            </a:rPr>
            <a:t>までと</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つの因子に寄与が分散しています。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固有値スクリｰプロット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初期解の固有値を折れ線グラフにしたものです。第</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因子の固有値から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を切り、変化も少なくなります。</a:t>
          </a:r>
        </a:p>
      </xdr:txBody>
    </xdr:sp>
    <xdr:clientData/>
  </xdr:twoCellAnchor>
  <xdr:twoCellAnchor>
    <xdr:from>
      <xdr:col>6</xdr:col>
      <xdr:colOff>0</xdr:colOff>
      <xdr:row>66</xdr:row>
      <xdr:rowOff>0</xdr:rowOff>
    </xdr:from>
    <xdr:to>
      <xdr:col>11</xdr:col>
      <xdr:colOff>0</xdr:colOff>
      <xdr:row>78</xdr:row>
      <xdr:rowOff>0</xdr:rowOff>
    </xdr:to>
    <xdr:sp macro="" textlink="">
      <xdr:nvSpPr>
        <xdr:cNvPr id="18" name="Text Box 1">
          <a:extLst>
            <a:ext uri="{FF2B5EF4-FFF2-40B4-BE49-F238E27FC236}">
              <a16:creationId xmlns:a16="http://schemas.microsoft.com/office/drawing/2014/main" id="{00000000-0008-0000-1600-000012000000}"/>
            </a:ext>
          </a:extLst>
        </xdr:cNvPr>
        <xdr:cNvSpPr txBox="1">
          <a:spLocks noChangeArrowheads="1"/>
        </xdr:cNvSpPr>
      </xdr:nvSpPr>
      <xdr:spPr bwMode="auto">
        <a:xfrm>
          <a:off x="4581525" y="11315700"/>
          <a:ext cx="3429000" cy="2057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共通性</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各変数が共通因子でどの程度説明できるかを示す値です。</a:t>
          </a: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までの値をとり、値が大きいほど共通因子の影響を大きく受けていることが分かります。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初期値は回転前の値を、推定値は回転後の値を示します。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回転後では</a:t>
          </a:r>
          <a:r>
            <a:rPr lang="en-US" altLang="ja-JP" sz="1100" b="0" i="0" u="none" strike="noStrike" baseline="0">
              <a:solidFill>
                <a:srgbClr val="000000"/>
              </a:solidFill>
              <a:latin typeface="ＭＳ Ｐゴシック"/>
              <a:ea typeface="ＭＳ Ｐゴシック"/>
            </a:rPr>
            <a:t>01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09</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の質問が</a:t>
          </a:r>
          <a:r>
            <a:rPr lang="en-US" altLang="ja-JP" sz="1100" b="0" i="0" u="none" strike="noStrike" baseline="0">
              <a:solidFill>
                <a:srgbClr val="000000"/>
              </a:solidFill>
              <a:latin typeface="ＭＳ Ｐゴシック"/>
              <a:ea typeface="ＭＳ Ｐゴシック"/>
            </a:rPr>
            <a:t>0.85</a:t>
          </a:r>
          <a:r>
            <a:rPr lang="ja-JP" altLang="en-US" sz="1100" b="0" i="0" u="none" strike="noStrike" baseline="0">
              <a:solidFill>
                <a:srgbClr val="000000"/>
              </a:solidFill>
              <a:latin typeface="ＭＳ Ｐゴシック"/>
              <a:ea typeface="ＭＳ Ｐゴシック"/>
            </a:rPr>
            <a:t>を超え、非常に高い値になっています。これらは共通性の高い変数であるといえます。</a:t>
          </a:r>
        </a:p>
      </xdr:txBody>
    </xdr:sp>
    <xdr:clientData/>
  </xdr:twoCellAnchor>
  <xdr:twoCellAnchor>
    <xdr:from>
      <xdr:col>11</xdr:col>
      <xdr:colOff>9525</xdr:colOff>
      <xdr:row>125</xdr:row>
      <xdr:rowOff>161925</xdr:rowOff>
    </xdr:from>
    <xdr:to>
      <xdr:col>14</xdr:col>
      <xdr:colOff>0</xdr:colOff>
      <xdr:row>132</xdr:row>
      <xdr:rowOff>161925</xdr:rowOff>
    </xdr:to>
    <xdr:sp macro="" textlink="">
      <xdr:nvSpPr>
        <xdr:cNvPr id="19" name="Text Box 1">
          <a:extLst>
            <a:ext uri="{FF2B5EF4-FFF2-40B4-BE49-F238E27FC236}">
              <a16:creationId xmlns:a16="http://schemas.microsoft.com/office/drawing/2014/main" id="{00000000-0008-0000-1600-000013000000}"/>
            </a:ext>
          </a:extLst>
        </xdr:cNvPr>
        <xdr:cNvSpPr txBox="1">
          <a:spLocks noChangeArrowheads="1"/>
        </xdr:cNvSpPr>
      </xdr:nvSpPr>
      <xdr:spPr bwMode="auto">
        <a:xfrm>
          <a:off x="8020050" y="21593175"/>
          <a:ext cx="2047875" cy="12001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twoCellAnchor>
    <xdr:from>
      <xdr:col>6</xdr:col>
      <xdr:colOff>0</xdr:colOff>
      <xdr:row>107</xdr:row>
      <xdr:rowOff>0</xdr:rowOff>
    </xdr:from>
    <xdr:to>
      <xdr:col>11</xdr:col>
      <xdr:colOff>0</xdr:colOff>
      <xdr:row>114</xdr:row>
      <xdr:rowOff>161925</xdr:rowOff>
    </xdr:to>
    <xdr:sp macro="" textlink="">
      <xdr:nvSpPr>
        <xdr:cNvPr id="21" name="Text Box 1">
          <a:extLst>
            <a:ext uri="{FF2B5EF4-FFF2-40B4-BE49-F238E27FC236}">
              <a16:creationId xmlns:a16="http://schemas.microsoft.com/office/drawing/2014/main" id="{00000000-0008-0000-1600-000015000000}"/>
            </a:ext>
          </a:extLst>
        </xdr:cNvPr>
        <xdr:cNvSpPr txBox="1">
          <a:spLocks noChangeArrowheads="1"/>
        </xdr:cNvSpPr>
      </xdr:nvSpPr>
      <xdr:spPr bwMode="auto">
        <a:xfrm>
          <a:off x="4581525" y="18345150"/>
          <a:ext cx="3429000" cy="13620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因子負荷量（回転前）</a:t>
          </a:r>
        </a:p>
        <a:p>
          <a:pPr algn="l" rtl="0">
            <a:lnSpc>
              <a:spcPct val="100000"/>
            </a:lnSpc>
            <a:defRPr sz="1000"/>
          </a:pPr>
          <a:r>
            <a:rPr lang="ja-JP" altLang="en-US" sz="1100" b="0" i="0" u="none" strike="noStrike" baseline="0">
              <a:solidFill>
                <a:srgbClr val="000000"/>
              </a:solidFill>
              <a:latin typeface="ＭＳ Ｐゴシック"/>
              <a:ea typeface="ＭＳ Ｐゴシック"/>
            </a:rPr>
            <a:t>回転前の因子負荷量を見ると、多くの質問項目では第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因子の負荷量の絶対値が大きくなっています。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一方、第</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因子では負荷量が</a:t>
          </a:r>
          <a:r>
            <a:rPr lang="en-US" altLang="ja-JP" sz="1100" b="0" i="0" u="none" strike="noStrike" baseline="0">
              <a:solidFill>
                <a:srgbClr val="000000"/>
              </a:solidFill>
              <a:latin typeface="ＭＳ Ｐゴシック"/>
              <a:ea typeface="ＭＳ Ｐゴシック"/>
            </a:rPr>
            <a:t>0.7</a:t>
          </a:r>
          <a:r>
            <a:rPr lang="ja-JP" altLang="en-US" sz="1100" b="0" i="0" u="none" strike="noStrike" baseline="0">
              <a:solidFill>
                <a:srgbClr val="000000"/>
              </a:solidFill>
              <a:latin typeface="ＭＳ Ｐゴシック"/>
              <a:ea typeface="ＭＳ Ｐゴシック"/>
            </a:rPr>
            <a:t>を超える変数がありません。</a:t>
          </a:r>
        </a:p>
      </xdr:txBody>
    </xdr:sp>
    <xdr:clientData/>
  </xdr:twoCellAnchor>
  <xdr:twoCellAnchor>
    <xdr:from>
      <xdr:col>2</xdr:col>
      <xdr:colOff>76200</xdr:colOff>
      <xdr:row>120</xdr:row>
      <xdr:rowOff>9525</xdr:rowOff>
    </xdr:from>
    <xdr:to>
      <xdr:col>4</xdr:col>
      <xdr:colOff>561975</xdr:colOff>
      <xdr:row>125</xdr:row>
      <xdr:rowOff>171449</xdr:rowOff>
    </xdr:to>
    <xdr:sp macro="" textlink="">
      <xdr:nvSpPr>
        <xdr:cNvPr id="20" name="Text Box 1">
          <a:extLst>
            <a:ext uri="{FF2B5EF4-FFF2-40B4-BE49-F238E27FC236}">
              <a16:creationId xmlns:a16="http://schemas.microsoft.com/office/drawing/2014/main" id="{00000000-0008-0000-1600-000014000000}"/>
            </a:ext>
          </a:extLst>
        </xdr:cNvPr>
        <xdr:cNvSpPr txBox="1">
          <a:spLocks noChangeArrowheads="1"/>
        </xdr:cNvSpPr>
      </xdr:nvSpPr>
      <xdr:spPr bwMode="auto">
        <a:xfrm>
          <a:off x="1914525" y="20583525"/>
          <a:ext cx="1857375"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「因子負荷量行列（回転後）」の内容を変更するとグラフが正しく表示されません。</a:t>
          </a:r>
          <a:endParaRPr lang="ja-JP" altLang="en-US"/>
        </a:p>
      </xdr:txBody>
    </xdr:sp>
    <xdr:clientData/>
  </xdr:twoCellAnchor>
  <xdr:twoCellAnchor>
    <xdr:from>
      <xdr:col>4</xdr:col>
      <xdr:colOff>9525</xdr:colOff>
      <xdr:row>89</xdr:row>
      <xdr:rowOff>0</xdr:rowOff>
    </xdr:from>
    <xdr:to>
      <xdr:col>5</xdr:col>
      <xdr:colOff>657225</xdr:colOff>
      <xdr:row>95</xdr:row>
      <xdr:rowOff>171449</xdr:rowOff>
    </xdr:to>
    <xdr:sp macro="" textlink="">
      <xdr:nvSpPr>
        <xdr:cNvPr id="22" name="Text Box 1">
          <a:extLst>
            <a:ext uri="{FF2B5EF4-FFF2-40B4-BE49-F238E27FC236}">
              <a16:creationId xmlns:a16="http://schemas.microsoft.com/office/drawing/2014/main" id="{00000000-0008-0000-1600-000016000000}"/>
            </a:ext>
          </a:extLst>
        </xdr:cNvPr>
        <xdr:cNvSpPr txBox="1">
          <a:spLocks noChangeArrowheads="1"/>
        </xdr:cNvSpPr>
      </xdr:nvSpPr>
      <xdr:spPr bwMode="auto">
        <a:xfrm>
          <a:off x="3219450" y="15259050"/>
          <a:ext cx="1333500" cy="120014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初期解の「固有値」の内容を変更するとグラフが正しく表示されません。</a:t>
          </a:r>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20</xdr:col>
      <xdr:colOff>0</xdr:colOff>
      <xdr:row>22</xdr:row>
      <xdr:rowOff>0</xdr:rowOff>
    </xdr:to>
    <xdr:sp macro="" textlink="">
      <xdr:nvSpPr>
        <xdr:cNvPr id="12575" name="Text Box 3">
          <a:extLst>
            <a:ext uri="{FF2B5EF4-FFF2-40B4-BE49-F238E27FC236}">
              <a16:creationId xmlns:a16="http://schemas.microsoft.com/office/drawing/2014/main" id="{00000000-0008-0000-1700-00001F310000}"/>
            </a:ext>
          </a:extLst>
        </xdr:cNvPr>
        <xdr:cNvSpPr txBox="1">
          <a:spLocks noChangeArrowheads="1"/>
        </xdr:cNvSpPr>
      </xdr:nvSpPr>
      <xdr:spPr bwMode="auto">
        <a:xfrm>
          <a:off x="200025" y="571500"/>
          <a:ext cx="8001000" cy="30861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個人のある心理的傾向を測定しようとする場合、心理的傾向を反映していると思われる複数の質問項目を用意し、それら複数の質問へのあてはまりの程度を得点として算出する方法をよく用います。この質問の群のことを心理尺度といいます。心理尺度には信頼性と妥当性が必要とされます。信頼性は測定結果の安定性や一貫性、正確さを意味します。妥当性は測りたいものが測れているのかということ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クロンバックのアルファ（</a:t>
          </a:r>
          <a:r>
            <a:rPr lang="el-GR" altLang="ja-JP" sz="1100" b="0" i="0" u="none" strike="noStrike" baseline="0">
              <a:solidFill>
                <a:srgbClr val="000000"/>
              </a:solidFill>
              <a:latin typeface="ＭＳ Ｐゴシック"/>
              <a:ea typeface="ＭＳ Ｐゴシック"/>
            </a:rPr>
            <a:t>α</a:t>
          </a:r>
          <a:r>
            <a:rPr lang="ja-JP" altLang="en-US" sz="1100" b="0" i="0" u="none" strike="noStrike" baseline="0">
              <a:solidFill>
                <a:srgbClr val="000000"/>
              </a:solidFill>
              <a:latin typeface="ＭＳ Ｐゴシック"/>
              <a:ea typeface="ＭＳ Ｐゴシック"/>
            </a:rPr>
            <a:t>）は信頼性の指標となる信頼性係数の</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種で、単に</a:t>
          </a:r>
          <a:r>
            <a:rPr lang="el-GR" altLang="ja-JP" sz="1100" b="0" i="0" u="none" strike="noStrike" baseline="0">
              <a:solidFill>
                <a:srgbClr val="000000"/>
              </a:solidFill>
              <a:latin typeface="ＭＳ Ｐゴシック"/>
              <a:ea typeface="ＭＳ Ｐゴシック"/>
            </a:rPr>
            <a:t>α</a:t>
          </a:r>
          <a:r>
            <a:rPr lang="ja-JP" altLang="en-US" sz="1100" b="0" i="0" u="none" strike="noStrike" baseline="0">
              <a:solidFill>
                <a:srgbClr val="000000"/>
              </a:solidFill>
              <a:latin typeface="ＭＳ Ｐゴシック"/>
              <a:ea typeface="ＭＳ Ｐゴシック"/>
            </a:rPr>
            <a:t>係数とも言われています。クロンバックのアルファは心理尺度に使われた項目の回答に一貫性があるか示しています。通常、アルファが</a:t>
          </a: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以上であれば一貫性があると見なされます。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各変数を削除した場合の評価のところに「各変数を削除した場合のアルファ</a:t>
          </a:r>
          <a:r>
            <a:rPr lang="ja-JP" altLang="el-GR"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が出力されます。これは、その変数（質問項目）を除いて再計算したアルファの値です。質問項目の数を減らすなら、削除時のアルファが最も高い項目を削除します。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因子分析では</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番の質問が「充実感」の因子を反映しているものではないかという結論が得られました。この</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番の質問に</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番の質問も加えてクロンバックのアルファを計算したらどういう結果になるか見てみましょう。</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14</xdr:col>
      <xdr:colOff>9524</xdr:colOff>
      <xdr:row>27</xdr:row>
      <xdr:rowOff>9524</xdr:rowOff>
    </xdr:from>
    <xdr:to>
      <xdr:col>20</xdr:col>
      <xdr:colOff>9525</xdr:colOff>
      <xdr:row>62</xdr:row>
      <xdr:rowOff>28575</xdr:rowOff>
    </xdr:to>
    <xdr:sp macro="" textlink="">
      <xdr:nvSpPr>
        <xdr:cNvPr id="5" name="Text Box 2">
          <a:extLst>
            <a:ext uri="{FF2B5EF4-FFF2-40B4-BE49-F238E27FC236}">
              <a16:creationId xmlns:a16="http://schemas.microsoft.com/office/drawing/2014/main" id="{00000000-0008-0000-1700-000005000000}"/>
            </a:ext>
          </a:extLst>
        </xdr:cNvPr>
        <xdr:cNvSpPr txBox="1">
          <a:spLocks noChangeArrowheads="1"/>
        </xdr:cNvSpPr>
      </xdr:nvSpPr>
      <xdr:spPr bwMode="auto">
        <a:xfrm>
          <a:off x="4095749" y="6667499"/>
          <a:ext cx="4114801" cy="601980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①</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F25</a:t>
          </a:r>
          <a:r>
            <a:rPr kumimoji="0" lang="ja-JP" altLang="en-US" sz="1100" b="1" i="0" u="sng" strike="noStrike" kern="0" cap="none" spc="0" normalizeH="0" baseline="0" noProof="0">
              <a:ln>
                <a:noFill/>
              </a:ln>
              <a:solidFill>
                <a:srgbClr val="000000"/>
              </a:solidFill>
              <a:effectLst/>
              <a:uLnTx/>
              <a:uFillTx/>
              <a:latin typeface="ＭＳ Ｐゴシック"/>
              <a:ea typeface="ＭＳ Ｐゴシック"/>
            </a:rPr>
            <a:t>から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J25</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のセルをドラッグして選択する。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②エクセル統計メニュｰから、［多変量解析］－［クロンバックのアルファ］を選択する。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a:effectLst/>
              <a:latin typeface="+mn-ea"/>
              <a:ea typeface="+mn-ea"/>
              <a:cs typeface="+mn-cs"/>
            </a:rPr>
            <a:t>ダイアログ</a:t>
          </a:r>
          <a:r>
            <a:rPr lang="en-US" altLang="ja-JP" sz="1100" b="0" i="0">
              <a:effectLst/>
              <a:latin typeface="+mn-ea"/>
              <a:ea typeface="+mn-ea"/>
              <a:cs typeface="+mn-cs"/>
            </a:rPr>
            <a:t>-1</a:t>
          </a:r>
          <a:r>
            <a:rPr lang="ja-JP" altLang="en-US" sz="1100" b="0" i="0">
              <a:effectLst/>
              <a:latin typeface="+mn-ea"/>
              <a:ea typeface="+mn-ea"/>
              <a:cs typeface="+mn-cs"/>
            </a:rPr>
            <a:t>が表示されます。［分析に用いる変数］には「</a:t>
          </a:r>
          <a:r>
            <a:rPr lang="en-US" altLang="ja-JP" sz="1100" b="0" i="0">
              <a:effectLst/>
              <a:latin typeface="+mn-ea"/>
              <a:ea typeface="+mn-ea"/>
              <a:cs typeface="+mn-cs"/>
            </a:rPr>
            <a:t>05.</a:t>
          </a:r>
          <a:r>
            <a:rPr lang="ja-JP" altLang="en-US" sz="1100" b="0" i="0">
              <a:effectLst/>
              <a:latin typeface="+mn-ea"/>
              <a:ea typeface="+mn-ea"/>
              <a:cs typeface="+mn-cs"/>
            </a:rPr>
            <a:t>生活がすごく楽しいと感じる」から「</a:t>
          </a:r>
          <a:r>
            <a:rPr lang="en-US" altLang="ja-JP" sz="1100" b="0" i="0">
              <a:effectLst/>
              <a:latin typeface="+mn-ea"/>
              <a:ea typeface="+mn-ea"/>
              <a:cs typeface="+mn-cs"/>
            </a:rPr>
            <a:t>09.</a:t>
          </a:r>
          <a:r>
            <a:rPr lang="ja-JP" altLang="en-US" sz="1100" b="0" i="0">
              <a:effectLst/>
              <a:latin typeface="+mn-ea"/>
              <a:ea typeface="+mn-ea"/>
              <a:cs typeface="+mn-cs"/>
            </a:rPr>
            <a:t>他人との間に壁をつくっている」までが設定されています。</a:t>
          </a: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a:effectLst/>
              <a:latin typeface="+mn-ea"/>
              <a:ea typeface="+mn-ea"/>
              <a:cs typeface="+mn-cs"/>
            </a:rPr>
            <a:t>［デｰタ入力範囲］には「</a:t>
          </a:r>
          <a:r>
            <a:rPr lang="en-US" altLang="ja-JP" sz="1100" b="0" i="0">
              <a:effectLst/>
              <a:latin typeface="+mn-ea"/>
              <a:ea typeface="+mn-ea"/>
              <a:cs typeface="+mn-cs"/>
            </a:rPr>
            <a:t>F25:J225</a:t>
          </a:r>
          <a:r>
            <a:rPr lang="ja-JP" altLang="en-US" sz="1100" b="0" i="0">
              <a:effectLst/>
              <a:latin typeface="+mn-ea"/>
              <a:ea typeface="+mn-ea"/>
              <a:cs typeface="+mn-cs"/>
            </a:rPr>
            <a:t>」が設定されています。［デｰタ入力範囲］を変更したい場合は、</a:t>
          </a:r>
          <a:r>
            <a:rPr lang="en-US" altLang="ja-JP" sz="1100" b="0" i="0">
              <a:effectLst/>
              <a:latin typeface="+mn-ea"/>
              <a:ea typeface="+mn-ea"/>
              <a:cs typeface="+mn-cs"/>
            </a:rPr>
            <a:t>[</a:t>
          </a:r>
          <a:r>
            <a:rPr lang="ja-JP" altLang="en-US" sz="1100" b="0" i="0">
              <a:effectLst/>
              <a:latin typeface="+mn-ea"/>
              <a:ea typeface="+mn-ea"/>
              <a:cs typeface="+mn-cs"/>
            </a:rPr>
            <a:t>変更］ボタンをクリックして、変更することができます。</a:t>
          </a: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a:effectLst/>
              <a:latin typeface="+mn-ea"/>
              <a:ea typeface="+mn-ea"/>
              <a:cs typeface="+mn-cs"/>
            </a:rPr>
            <a:t>［分析に用いる変数］のリストの中に分析に用いない変数がある場合には、その変数をクリックします。変数を選択すると左側のボタンが［＜］に変わるので、そこでボタンをクリックして「変数リスト」へ変数を移動します。</a:t>
          </a:r>
          <a:endParaRPr kumimoji="0" lang="en-US" altLang="ja-JP" sz="1400" b="0"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a:effectLst/>
              <a:latin typeface="+mn-ea"/>
              <a:ea typeface="+mn-ea"/>
              <a:cs typeface="+mn-cs"/>
            </a:rPr>
            <a:t>③［オプション］タブをクリックする。</a:t>
          </a:r>
          <a:endParaRPr lang="en-US" altLang="ja-JP" sz="1100" b="1"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a:effectLst/>
              <a:latin typeface="+mn-ea"/>
              <a:ea typeface="+mn-ea"/>
              <a:cs typeface="+mn-cs"/>
            </a:rPr>
            <a:t>ダイアログ</a:t>
          </a:r>
          <a:r>
            <a:rPr lang="en-US" altLang="ja-JP" sz="1100" b="0" i="0">
              <a:effectLst/>
              <a:latin typeface="+mn-ea"/>
              <a:ea typeface="+mn-ea"/>
              <a:cs typeface="+mn-cs"/>
            </a:rPr>
            <a:t>-2</a:t>
          </a:r>
          <a:r>
            <a:rPr lang="ja-JP" altLang="en-US" sz="1100" b="0" i="0">
              <a:effectLst/>
              <a:latin typeface="+mn-ea"/>
              <a:ea typeface="+mn-ea"/>
              <a:cs typeface="+mn-cs"/>
            </a:rPr>
            <a:t>に切り替わります。データに線形結合している変数が含まれた場合の対処方法について確認します。</a:t>
          </a:r>
          <a:br>
            <a:rPr lang="ja-JP" altLang="en-US" sz="1400">
              <a:latin typeface="+mn-ea"/>
              <a:ea typeface="+mn-ea"/>
            </a:rPr>
          </a:br>
          <a:r>
            <a:rPr lang="ja-JP" altLang="en-US" sz="1100" b="0" i="0">
              <a:effectLst/>
              <a:latin typeface="+mn-ea"/>
              <a:ea typeface="+mn-ea"/>
              <a:cs typeface="+mn-cs"/>
            </a:rPr>
            <a:t>初期設定では［線形結合している変数を含めて分析する］はオンになっています。オフにすると、線形結合している変数が確認されたところで分析が中断します。</a:t>
          </a: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b="0"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a:effectLst/>
              <a:latin typeface="+mn-ea"/>
              <a:ea typeface="+mn-ea"/>
              <a:cs typeface="+mn-cs"/>
            </a:rPr>
            <a:t>④［</a:t>
          </a:r>
          <a:r>
            <a:rPr lang="en-US" altLang="ja-JP" sz="1100" b="1" i="0">
              <a:effectLst/>
              <a:latin typeface="+mn-ea"/>
              <a:ea typeface="+mn-ea"/>
              <a:cs typeface="+mn-cs"/>
            </a:rPr>
            <a:t>OK</a:t>
          </a:r>
          <a:r>
            <a:rPr lang="ja-JP" altLang="en-US" sz="1100" b="1" i="0">
              <a:effectLst/>
              <a:latin typeface="+mn-ea"/>
              <a:ea typeface="+mn-ea"/>
              <a:cs typeface="+mn-cs"/>
            </a:rPr>
            <a:t>］ボタンをクリックする。</a:t>
          </a:r>
          <a:endParaRPr lang="en-US" altLang="ja-JP" sz="1100" b="1" i="0">
            <a:effectLst/>
            <a:latin typeface="+mn-ea"/>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mn-ea"/>
            <a:ea typeface="+mn-ea"/>
          </a:endParaRPr>
        </a:p>
        <a:p>
          <a:pPr rtl="0" eaLnBrk="1" fontAlgn="auto" latinLnBrk="0" hangingPunct="1">
            <a:lnSpc>
              <a:spcPct val="100000"/>
            </a:lnSpc>
          </a:pPr>
          <a:r>
            <a:rPr lang="ja-JP" altLang="ja-JP" sz="1100" b="0" i="0" baseline="0">
              <a:effectLst/>
              <a:latin typeface="+mn-ea"/>
              <a:ea typeface="+mn-ea"/>
              <a:cs typeface="+mn-cs"/>
            </a:rPr>
            <a:t>新しいワ</a:t>
          </a:r>
          <a:r>
            <a:rPr lang="ja-JP" altLang="en-US" sz="1100" b="0" i="0" baseline="0">
              <a:effectLst/>
              <a:latin typeface="+mn-ea"/>
              <a:ea typeface="+mn-ea"/>
              <a:cs typeface="+mn-cs"/>
            </a:rPr>
            <a:t>ｰ</a:t>
          </a:r>
          <a:r>
            <a:rPr lang="ja-JP" altLang="ja-JP" sz="1100" b="0" i="0" baseline="0">
              <a:effectLst/>
              <a:latin typeface="+mn-ea"/>
              <a:ea typeface="+mn-ea"/>
              <a:cs typeface="+mn-cs"/>
            </a:rPr>
            <a:t>クシ</a:t>
          </a:r>
          <a:r>
            <a:rPr lang="ja-JP" altLang="en-US" sz="1100" b="0" i="0" baseline="0">
              <a:effectLst/>
              <a:latin typeface="+mn-ea"/>
              <a:ea typeface="+mn-ea"/>
              <a:cs typeface="+mn-cs"/>
            </a:rPr>
            <a:t>ｰ</a:t>
          </a:r>
          <a:r>
            <a:rPr lang="ja-JP" altLang="ja-JP" sz="1100" b="0" i="0" baseline="0">
              <a:effectLst/>
              <a:latin typeface="+mn-ea"/>
              <a:ea typeface="+mn-ea"/>
              <a:cs typeface="+mn-cs"/>
            </a:rPr>
            <a:t>トが追加され、結果</a:t>
          </a:r>
          <a:r>
            <a:rPr lang="ja-JP" altLang="en-US" sz="1100" b="0" i="0" baseline="0">
              <a:effectLst/>
              <a:latin typeface="+mn-ea"/>
              <a:ea typeface="+mn-ea"/>
              <a:cs typeface="+mn-cs"/>
            </a:rPr>
            <a:t>が出力されます。</a:t>
          </a:r>
          <a:endParaRPr lang="ja-JP" altLang="ja-JP" sz="1100">
            <a:effectLst/>
            <a:latin typeface="+mn-ea"/>
            <a:ea typeface="+mn-ea"/>
          </a:endParaRPr>
        </a:p>
      </xdr:txBody>
    </xdr:sp>
    <xdr:clientData/>
  </xdr:twoCellAnchor>
  <xdr:twoCellAnchor editAs="oneCell">
    <xdr:from>
      <xdr:col>14</xdr:col>
      <xdr:colOff>0</xdr:colOff>
      <xdr:row>65</xdr:row>
      <xdr:rowOff>0</xdr:rowOff>
    </xdr:from>
    <xdr:to>
      <xdr:col>20</xdr:col>
      <xdr:colOff>10101</xdr:colOff>
      <xdr:row>88</xdr:row>
      <xdr:rowOff>162498</xdr:rowOff>
    </xdr:to>
    <xdr:pic>
      <xdr:nvPicPr>
        <xdr:cNvPr id="3" name="図 2">
          <a:extLst>
            <a:ext uri="{FF2B5EF4-FFF2-40B4-BE49-F238E27FC236}">
              <a16:creationId xmlns:a16="http://schemas.microsoft.com/office/drawing/2014/main" id="{8B8AA877-44A6-75D3-205E-98F1966B49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6225" y="13173075"/>
          <a:ext cx="4124901" cy="4105848"/>
        </a:xfrm>
        <a:prstGeom prst="rect">
          <a:avLst/>
        </a:prstGeom>
      </xdr:spPr>
    </xdr:pic>
    <xdr:clientData/>
  </xdr:twoCellAnchor>
  <xdr:twoCellAnchor editAs="oneCell">
    <xdr:from>
      <xdr:col>14</xdr:col>
      <xdr:colOff>0</xdr:colOff>
      <xdr:row>92</xdr:row>
      <xdr:rowOff>0</xdr:rowOff>
    </xdr:from>
    <xdr:to>
      <xdr:col>20</xdr:col>
      <xdr:colOff>10101</xdr:colOff>
      <xdr:row>115</xdr:row>
      <xdr:rowOff>162498</xdr:rowOff>
    </xdr:to>
    <xdr:pic>
      <xdr:nvPicPr>
        <xdr:cNvPr id="6" name="図 5">
          <a:extLst>
            <a:ext uri="{FF2B5EF4-FFF2-40B4-BE49-F238E27FC236}">
              <a16:creationId xmlns:a16="http://schemas.microsoft.com/office/drawing/2014/main" id="{D5874248-C3E0-0E91-E345-4BC3EAA98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86225" y="17802225"/>
          <a:ext cx="4124901" cy="41058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3</xdr:row>
      <xdr:rowOff>0</xdr:rowOff>
    </xdr:from>
    <xdr:to>
      <xdr:col>8</xdr:col>
      <xdr:colOff>0</xdr:colOff>
      <xdr:row>7</xdr:row>
      <xdr:rowOff>161925</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552700" y="514350"/>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7</xdr:col>
      <xdr:colOff>0</xdr:colOff>
      <xdr:row>28</xdr:row>
      <xdr:rowOff>161924</xdr:rowOff>
    </xdr:from>
    <xdr:to>
      <xdr:col>11</xdr:col>
      <xdr:colOff>0</xdr:colOff>
      <xdr:row>45</xdr:row>
      <xdr:rowOff>171449</xdr:rowOff>
    </xdr:to>
    <xdr:sp macro="" textlink="">
      <xdr:nvSpPr>
        <xdr:cNvPr id="3" name="Text Box 1">
          <a:extLst>
            <a:ext uri="{FF2B5EF4-FFF2-40B4-BE49-F238E27FC236}">
              <a16:creationId xmlns:a16="http://schemas.microsoft.com/office/drawing/2014/main" id="{00000000-0008-0000-1800-000003000000}"/>
            </a:ext>
          </a:extLst>
        </xdr:cNvPr>
        <xdr:cNvSpPr txBox="1">
          <a:spLocks noChangeArrowheads="1"/>
        </xdr:cNvSpPr>
      </xdr:nvSpPr>
      <xdr:spPr bwMode="auto">
        <a:xfrm>
          <a:off x="5295900" y="4962524"/>
          <a:ext cx="2743200" cy="29241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クロンバックの</a:t>
          </a:r>
          <a:r>
            <a:rPr lang="el-GR" altLang="ja-JP" sz="1100" b="1" i="0" u="none" strike="noStrike" baseline="0">
              <a:solidFill>
                <a:srgbClr val="000000"/>
              </a:solidFill>
              <a:latin typeface="ＭＳ Ｐゴシック"/>
              <a:ea typeface="ＭＳ Ｐゴシック"/>
            </a:rPr>
            <a:t>α</a:t>
          </a:r>
        </a:p>
        <a:p>
          <a:pPr algn="l" rtl="0">
            <a:lnSpc>
              <a:spcPct val="100000"/>
            </a:lnSpc>
            <a:defRPr sz="1000"/>
          </a:pPr>
          <a:r>
            <a:rPr lang="ja-JP" altLang="en-US" sz="1100" b="0" i="0" u="none" strike="noStrike" baseline="0">
              <a:solidFill>
                <a:srgbClr val="000000"/>
              </a:solidFill>
              <a:latin typeface="ＭＳ Ｐゴシック"/>
              <a:ea typeface="ＭＳ Ｐゴシック"/>
            </a:rPr>
            <a:t>クロンバックの</a:t>
          </a:r>
          <a:r>
            <a:rPr lang="el-GR" altLang="ja-JP" sz="1100" b="0" i="0" u="none" strike="noStrike" baseline="0">
              <a:solidFill>
                <a:srgbClr val="000000"/>
              </a:solidFill>
              <a:latin typeface="ＭＳ Ｐゴシック"/>
              <a:ea typeface="ＭＳ Ｐゴシック"/>
            </a:rPr>
            <a:t>α</a:t>
          </a:r>
          <a:r>
            <a:rPr lang="ja-JP" altLang="en-US" sz="1100" b="0" i="0" u="none" strike="noStrike" baseline="0">
              <a:solidFill>
                <a:srgbClr val="000000"/>
              </a:solidFill>
              <a:latin typeface="ＭＳ Ｐゴシック"/>
              <a:ea typeface="ＭＳ Ｐゴシック"/>
            </a:rPr>
            <a:t>の値は</a:t>
          </a:r>
          <a:r>
            <a:rPr lang="en-US" altLang="ja-JP" sz="1100" b="0" i="0" u="none" strike="noStrike" baseline="0">
              <a:solidFill>
                <a:srgbClr val="000000"/>
              </a:solidFill>
              <a:latin typeface="ＭＳ Ｐゴシック"/>
              <a:ea typeface="ＭＳ Ｐゴシック"/>
            </a:rPr>
            <a:t>0.6792</a:t>
          </a:r>
          <a:r>
            <a:rPr lang="ja-JP" altLang="en-US" sz="1100" b="0" i="0" u="none" strike="noStrike" baseline="0">
              <a:solidFill>
                <a:srgbClr val="000000"/>
              </a:solidFill>
              <a:latin typeface="ＭＳ Ｐゴシック"/>
              <a:ea typeface="ＭＳ Ｐゴシック"/>
            </a:rPr>
            <a:t>と</a:t>
          </a: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を割り込んでいます。したがって、</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番まで</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つの質問では「充実感」を測る質問としては整合性がとれていません。</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各変数を削除した場合の評価</a:t>
          </a:r>
          <a:endParaRPr lang="el-GR" altLang="ja-JP" sz="1100" b="1" i="0" u="none" strike="noStrike" baseline="0">
            <a:solidFill>
              <a:srgbClr val="000000"/>
            </a:solidFill>
            <a:latin typeface="ＭＳ Ｐゴシック"/>
            <a:ea typeface="ＭＳ Ｐゴシック"/>
          </a:endParaRPr>
        </a:p>
        <a:p>
          <a:pPr algn="l" rtl="0">
            <a:lnSpc>
              <a:spcPct val="100000"/>
            </a:lnSpc>
            <a:defRPr sz="1000"/>
          </a:pPr>
          <a:r>
            <a:rPr lang="el-GR"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番の質問のところに出力されているクロンバックの</a:t>
          </a:r>
          <a:r>
            <a:rPr lang="el-GR" altLang="ja-JP" sz="1100" b="0" i="0" u="none" strike="noStrike" baseline="0">
              <a:solidFill>
                <a:srgbClr val="000000"/>
              </a:solidFill>
              <a:latin typeface="ＭＳ Ｐゴシック"/>
              <a:ea typeface="ＭＳ Ｐゴシック"/>
            </a:rPr>
            <a:t>α</a:t>
          </a:r>
          <a:r>
            <a:rPr lang="ja-JP" altLang="en-US" sz="1100" b="0" i="0" u="none" strike="noStrike" baseline="0">
              <a:solidFill>
                <a:srgbClr val="000000"/>
              </a:solidFill>
              <a:latin typeface="ＭＳ Ｐゴシック"/>
              <a:ea typeface="ＭＳ Ｐゴシック"/>
            </a:rPr>
            <a:t>だけが</a:t>
          </a:r>
          <a:r>
            <a:rPr lang="en-US" altLang="ja-JP" sz="1100" b="0" i="0" u="none" strike="noStrike" baseline="0">
              <a:solidFill>
                <a:srgbClr val="000000"/>
              </a:solidFill>
              <a:latin typeface="ＭＳ Ｐゴシック"/>
              <a:ea typeface="ＭＳ Ｐゴシック"/>
            </a:rPr>
            <a:t>0.8285</a:t>
          </a:r>
          <a:r>
            <a:rPr lang="ja-JP" altLang="en-US" sz="1100" b="0" i="0" u="none" strike="noStrike" baseline="0">
              <a:solidFill>
                <a:srgbClr val="000000"/>
              </a:solidFill>
              <a:latin typeface="ＭＳ Ｐゴシック"/>
              <a:ea typeface="ＭＳ Ｐゴシック"/>
            </a:rPr>
            <a:t>と</a:t>
          </a: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を超えています。これは、</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番の質問を除いて</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番から</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番の</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問でクロンバックの</a:t>
          </a:r>
          <a:r>
            <a:rPr lang="el-GR" altLang="ja-JP" sz="1100" b="0" i="0" u="none" strike="noStrike" baseline="0">
              <a:solidFill>
                <a:srgbClr val="000000"/>
              </a:solidFill>
              <a:latin typeface="ＭＳ Ｐゴシック"/>
              <a:ea typeface="ＭＳ Ｐゴシック"/>
            </a:rPr>
            <a:t>α</a:t>
          </a:r>
          <a:r>
            <a:rPr lang="ja-JP" altLang="en-US" sz="1100" b="0" i="0" u="none" strike="noStrike" baseline="0">
              <a:solidFill>
                <a:srgbClr val="000000"/>
              </a:solidFill>
              <a:latin typeface="ＭＳ Ｐゴシック"/>
              <a:ea typeface="ＭＳ Ｐゴシック"/>
            </a:rPr>
            <a:t>を計算すると、この値になるということを示しています。したがって、「充実感」を測る質問としてはこの</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問を使えばよいということになります。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3</xdr:row>
      <xdr:rowOff>0</xdr:rowOff>
    </xdr:from>
    <xdr:to>
      <xdr:col>12</xdr:col>
      <xdr:colOff>676275</xdr:colOff>
      <xdr:row>29</xdr:row>
      <xdr:rowOff>0</xdr:rowOff>
    </xdr:to>
    <xdr:sp macro="" textlink="">
      <xdr:nvSpPr>
        <xdr:cNvPr id="21795" name="Text Box 2">
          <a:extLst>
            <a:ext uri="{FF2B5EF4-FFF2-40B4-BE49-F238E27FC236}">
              <a16:creationId xmlns:a16="http://schemas.microsoft.com/office/drawing/2014/main" id="{00000000-0008-0000-1900-000023550000}"/>
            </a:ext>
          </a:extLst>
        </xdr:cNvPr>
        <xdr:cNvSpPr txBox="1">
          <a:spLocks noChangeArrowheads="1"/>
        </xdr:cNvSpPr>
      </xdr:nvSpPr>
      <xdr:spPr bwMode="auto">
        <a:xfrm>
          <a:off x="190499" y="571500"/>
          <a:ext cx="8572501" cy="39433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凝集法による階層型のクラスタｰ分析を行います。クラスタｰ分析では次のステップを踏んで計算します。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①</a:t>
          </a:r>
          <a:r>
            <a:rPr lang="en-US" altLang="ja-JP" sz="1100" b="0" i="0" u="none" strike="noStrike" baseline="0">
              <a:solidFill>
                <a:srgbClr val="000000"/>
              </a:solidFill>
              <a:latin typeface="ＭＳ Ｐゴシック"/>
              <a:ea typeface="ＭＳ Ｐゴシック"/>
            </a:rPr>
            <a:t>n</a:t>
          </a:r>
          <a:r>
            <a:rPr lang="ja-JP" altLang="en-US" sz="1100" b="0" i="0" u="none" strike="noStrike" baseline="0">
              <a:solidFill>
                <a:srgbClr val="000000"/>
              </a:solidFill>
              <a:latin typeface="ＭＳ Ｐゴシック"/>
              <a:ea typeface="ＭＳ Ｐゴシック"/>
            </a:rPr>
            <a:t>個の個体について、複数の変数から個体間の距離（非類似度行列）を計算します。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  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のステップでは、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つの個体を</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つのクラスタｰとみなしています。したがって、</a:t>
          </a:r>
          <a:r>
            <a:rPr lang="en-US" altLang="ja-JP" sz="1100" b="0" i="0" u="none" strike="noStrike" baseline="0">
              <a:solidFill>
                <a:srgbClr val="000000"/>
              </a:solidFill>
              <a:latin typeface="ＭＳ Ｐゴシック"/>
              <a:ea typeface="ＭＳ Ｐゴシック"/>
            </a:rPr>
            <a:t>n</a:t>
          </a:r>
          <a:r>
            <a:rPr lang="ja-JP" altLang="en-US" sz="1100" b="0" i="0" u="none" strike="noStrike" baseline="0">
              <a:solidFill>
                <a:srgbClr val="000000"/>
              </a:solidFill>
              <a:latin typeface="ＭＳ Ｐゴシック"/>
              <a:ea typeface="ＭＳ Ｐゴシック"/>
            </a:rPr>
            <a:t>個のクラスタｰが存在します。 </a:t>
          </a:r>
        </a:p>
        <a:p>
          <a:pPr algn="l" rtl="0">
            <a:lnSpc>
              <a:spcPct val="100000"/>
            </a:lnSpc>
            <a:defRPr sz="1000"/>
          </a:pPr>
          <a:r>
            <a:rPr lang="ja-JP" altLang="en-US" sz="1100" b="0" i="0" u="none" strike="noStrike" baseline="0">
              <a:solidFill>
                <a:srgbClr val="000000"/>
              </a:solidFill>
              <a:latin typeface="ＭＳ Ｐゴシック"/>
              <a:ea typeface="ＭＳ Ｐゴシック"/>
            </a:rPr>
            <a:t>②非類似度行列の中から、もっとも類似性の高い</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つのクラスタｰを合併して、</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つのクラスタｰを作ります。 </a:t>
          </a:r>
        </a:p>
        <a:p>
          <a:pPr algn="l" rtl="0">
            <a:lnSpc>
              <a:spcPct val="100000"/>
            </a:lnSpc>
            <a:defRPr sz="1000"/>
          </a:pPr>
          <a:r>
            <a:rPr lang="ja-JP" altLang="en-US" sz="1100" b="0" i="0" u="none" strike="noStrike" baseline="0">
              <a:solidFill>
                <a:srgbClr val="000000"/>
              </a:solidFill>
              <a:latin typeface="ＭＳ Ｐゴシック"/>
              <a:ea typeface="ＭＳ Ｐゴシック"/>
            </a:rPr>
            <a:t>③合併後のクラスタｰと他のクラスタｰとの距離を計算し、非類似度行列を更新します。そして、ステップ②に戻ります。 </a:t>
          </a:r>
        </a:p>
        <a:p>
          <a:pPr algn="l" rtl="0">
            <a:lnSpc>
              <a:spcPct val="100000"/>
            </a:lnSpc>
            <a:defRPr sz="1000"/>
          </a:pPr>
          <a:r>
            <a:rPr lang="ja-JP" altLang="en-US" sz="1100" b="0" i="0" u="none" strike="noStrike" baseline="0">
              <a:solidFill>
                <a:srgbClr val="000000"/>
              </a:solidFill>
              <a:latin typeface="ＭＳ Ｐゴシック"/>
              <a:ea typeface="ＭＳ Ｐゴシック"/>
            </a:rPr>
            <a:t>④クラスタｰの数が</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つになれば計算を終了します。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 </a:t>
          </a:r>
        </a:p>
        <a:p>
          <a:pPr algn="l" rtl="0">
            <a:lnSpc>
              <a:spcPct val="100000"/>
            </a:lnSpc>
            <a:defRPr sz="1000"/>
          </a:pPr>
          <a:r>
            <a:rPr lang="ja-JP" altLang="en-US" sz="1100" b="0" i="0" u="none" strike="noStrike" baseline="0">
              <a:solidFill>
                <a:srgbClr val="000000"/>
              </a:solidFill>
              <a:latin typeface="ＭＳ Ｐゴシック"/>
              <a:ea typeface="ＭＳ Ｐゴシック"/>
            </a:rPr>
            <a:t>合併後の距離計算の方法には、次の</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つの方法があります。ウォｰド法が初期値として設定されています。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最短距離法</a:t>
          </a:r>
          <a:r>
            <a:rPr lang="en-US" altLang="ja-JP" sz="1100" b="0" i="0" u="none" strike="noStrike" baseline="0">
              <a:solidFill>
                <a:srgbClr val="000000"/>
              </a:solidFill>
              <a:latin typeface="ＭＳ Ｐゴシック"/>
              <a:ea typeface="ＭＳ Ｐゴシック"/>
            </a:rPr>
            <a:t>(nearest neighbor method) </a:t>
          </a:r>
        </a:p>
        <a:p>
          <a:pPr algn="l" rtl="0">
            <a:lnSpc>
              <a:spcPct val="100000"/>
            </a:lnSpc>
            <a:defRPr sz="1000"/>
          </a:pPr>
          <a:r>
            <a:rPr lang="ja-JP" altLang="en-US" sz="1100" b="0" i="0" u="none" strike="noStrike" baseline="0">
              <a:solidFill>
                <a:srgbClr val="000000"/>
              </a:solidFill>
              <a:latin typeface="ＭＳ Ｐゴシック"/>
              <a:ea typeface="ＭＳ Ｐゴシック"/>
            </a:rPr>
            <a:t>最長距離法</a:t>
          </a:r>
          <a:r>
            <a:rPr lang="en-US" altLang="ja-JP" sz="1100" b="0" i="0" u="none" strike="noStrike" baseline="0">
              <a:solidFill>
                <a:srgbClr val="000000"/>
              </a:solidFill>
              <a:latin typeface="ＭＳ Ｐゴシック"/>
              <a:ea typeface="ＭＳ Ｐゴシック"/>
            </a:rPr>
            <a:t>(furthest neighbor method) </a:t>
          </a:r>
        </a:p>
        <a:p>
          <a:pPr algn="l" rtl="0">
            <a:lnSpc>
              <a:spcPct val="100000"/>
            </a:lnSpc>
            <a:defRPr sz="1000"/>
          </a:pPr>
          <a:r>
            <a:rPr lang="ja-JP" altLang="en-US" sz="1100" b="0" i="0" u="none" strike="noStrike" baseline="0">
              <a:solidFill>
                <a:srgbClr val="000000"/>
              </a:solidFill>
              <a:latin typeface="ＭＳ Ｐゴシック"/>
              <a:ea typeface="ＭＳ Ｐゴシック"/>
            </a:rPr>
            <a:t>メディアン法</a:t>
          </a:r>
          <a:r>
            <a:rPr lang="en-US" altLang="ja-JP" sz="1100" b="0" i="0" u="none" strike="noStrike" baseline="0">
              <a:solidFill>
                <a:srgbClr val="000000"/>
              </a:solidFill>
              <a:latin typeface="ＭＳ Ｐゴシック"/>
              <a:ea typeface="ＭＳ Ｐゴシック"/>
            </a:rPr>
            <a:t>(median method) </a:t>
          </a:r>
        </a:p>
        <a:p>
          <a:pPr algn="l" rtl="0">
            <a:lnSpc>
              <a:spcPct val="100000"/>
            </a:lnSpc>
            <a:defRPr sz="1000"/>
          </a:pPr>
          <a:r>
            <a:rPr lang="ja-JP" altLang="en-US" sz="1100" b="0" i="0" u="none" strike="noStrike" baseline="0">
              <a:solidFill>
                <a:srgbClr val="000000"/>
              </a:solidFill>
              <a:latin typeface="ＭＳ Ｐゴシック"/>
              <a:ea typeface="ＭＳ Ｐゴシック"/>
            </a:rPr>
            <a:t>重心法</a:t>
          </a:r>
          <a:r>
            <a:rPr lang="en-US" altLang="ja-JP" sz="1100" b="0" i="0" u="none" strike="noStrike" baseline="0">
              <a:solidFill>
                <a:srgbClr val="000000"/>
              </a:solidFill>
              <a:latin typeface="ＭＳ Ｐゴシック"/>
              <a:ea typeface="ＭＳ Ｐゴシック"/>
            </a:rPr>
            <a:t>(centroid method) </a:t>
          </a:r>
        </a:p>
        <a:p>
          <a:pPr algn="l" rtl="0">
            <a:lnSpc>
              <a:spcPct val="100000"/>
            </a:lnSpc>
            <a:defRPr sz="1000"/>
          </a:pPr>
          <a:r>
            <a:rPr lang="ja-JP" altLang="en-US" sz="1100" b="0" i="0" u="none" strike="noStrike" baseline="0">
              <a:solidFill>
                <a:srgbClr val="000000"/>
              </a:solidFill>
              <a:latin typeface="ＭＳ Ｐゴシック"/>
              <a:ea typeface="ＭＳ Ｐゴシック"/>
            </a:rPr>
            <a:t>群平均法</a:t>
          </a:r>
          <a:r>
            <a:rPr lang="en-US" altLang="ja-JP" sz="1100" b="0" i="0" u="none" strike="noStrike" baseline="0">
              <a:solidFill>
                <a:srgbClr val="000000"/>
              </a:solidFill>
              <a:latin typeface="ＭＳ Ｐゴシック"/>
              <a:ea typeface="ＭＳ Ｐゴシック"/>
            </a:rPr>
            <a:t>(group average method) </a:t>
          </a:r>
        </a:p>
        <a:p>
          <a:pPr algn="l" rtl="0">
            <a:lnSpc>
              <a:spcPct val="100000"/>
            </a:lnSpc>
            <a:defRPr sz="1000"/>
          </a:pPr>
          <a:r>
            <a:rPr lang="ja-JP" altLang="en-US" sz="1100" b="0" i="0" u="none" strike="noStrike" baseline="0">
              <a:solidFill>
                <a:srgbClr val="000000"/>
              </a:solidFill>
              <a:latin typeface="ＭＳ Ｐゴシック"/>
              <a:ea typeface="ＭＳ Ｐゴシック"/>
            </a:rPr>
            <a:t>ウォｰド法</a:t>
          </a:r>
          <a:r>
            <a:rPr lang="en-US" altLang="ja-JP" sz="1100" b="0" i="0" u="none" strike="noStrike" baseline="0">
              <a:solidFill>
                <a:srgbClr val="000000"/>
              </a:solidFill>
              <a:latin typeface="ＭＳ Ｐゴシック"/>
              <a:ea typeface="ＭＳ Ｐゴシック"/>
            </a:rPr>
            <a:t>(Ward method) </a:t>
          </a: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遺跡から発見された先史時代の犬の系統を明らかにするために、下顎骨の大きさを測定し平均値を求めました。現代の犬科の動物（</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種類）についても、同種の測定値を求めました。クラスタｰ分析を用い先史時代の犬と現代の犬科の動物の関連を探ります。</a:t>
          </a:r>
        </a:p>
      </xdr:txBody>
    </xdr:sp>
    <xdr:clientData/>
  </xdr:twoCellAnchor>
  <xdr:twoCellAnchor>
    <xdr:from>
      <xdr:col>9</xdr:col>
      <xdr:colOff>0</xdr:colOff>
      <xdr:row>30</xdr:row>
      <xdr:rowOff>180974</xdr:rowOff>
    </xdr:from>
    <xdr:to>
      <xdr:col>13</xdr:col>
      <xdr:colOff>0</xdr:colOff>
      <xdr:row>76</xdr:row>
      <xdr:rowOff>161925</xdr:rowOff>
    </xdr:to>
    <xdr:sp macro="" textlink="">
      <xdr:nvSpPr>
        <xdr:cNvPr id="22395" name="Text Box 2">
          <a:extLst>
            <a:ext uri="{FF2B5EF4-FFF2-40B4-BE49-F238E27FC236}">
              <a16:creationId xmlns:a16="http://schemas.microsoft.com/office/drawing/2014/main" id="{00000000-0008-0000-1900-00007B570000}"/>
            </a:ext>
          </a:extLst>
        </xdr:cNvPr>
        <xdr:cNvSpPr txBox="1">
          <a:spLocks noChangeArrowheads="1"/>
        </xdr:cNvSpPr>
      </xdr:nvSpPr>
      <xdr:spPr bwMode="auto">
        <a:xfrm>
          <a:off x="4552950" y="5210174"/>
          <a:ext cx="4219575" cy="9286876"/>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B</a:t>
          </a:r>
          <a:r>
            <a:rPr lang="en-US" altLang="ja-JP" sz="1100" b="1" i="0" u="sng" strike="noStrike" baseline="0">
              <a:solidFill>
                <a:srgbClr val="000000"/>
              </a:solidFill>
              <a:latin typeface="ＭＳ Ｐゴシック"/>
              <a:ea typeface="ＭＳ Ｐゴシック"/>
            </a:rPr>
            <a:t>32</a:t>
          </a:r>
          <a:r>
            <a:rPr lang="ja-JP" altLang="en-US" sz="1100" b="1" i="0" u="sng" strike="noStrike" baseline="0">
              <a:solidFill>
                <a:srgbClr val="000000"/>
              </a:solidFill>
              <a:latin typeface="ＭＳ Ｐゴシック"/>
              <a:ea typeface="ＭＳ Ｐゴシック"/>
            </a:rPr>
            <a:t>からH</a:t>
          </a:r>
          <a:r>
            <a:rPr lang="en-US" altLang="ja-JP" sz="1100" b="1" i="0" u="sng" strike="noStrike" baseline="0">
              <a:solidFill>
                <a:srgbClr val="000000"/>
              </a:solidFill>
              <a:latin typeface="ＭＳ Ｐゴシック"/>
              <a:ea typeface="ＭＳ Ｐゴシック"/>
            </a:rPr>
            <a:t>32</a:t>
          </a:r>
          <a:r>
            <a:rPr lang="ja-JP" altLang="en-US" sz="1100" b="1" i="0" u="none" strike="noStrike" baseline="0">
              <a:solidFill>
                <a:srgbClr val="000000"/>
              </a:solidFill>
              <a:latin typeface="ＭＳ Ｐゴシック"/>
              <a:ea typeface="ＭＳ Ｐゴシック"/>
            </a:rPr>
            <a:t>までのセルをドラッグして選択する。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②エクセル統計メニュｰから、「多変量解析」－「クラスタｰ分析」を選択する。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ダイアログ-1が表示されます。「グルｰプ」は文字列デｰタなので［変数リスト］側に残されています。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［デｰタ入力範囲］には「B</a:t>
          </a:r>
          <a:r>
            <a:rPr lang="en-US" altLang="ja-JP" sz="1100" b="0" i="0" u="none" strike="noStrike" baseline="0">
              <a:solidFill>
                <a:srgbClr val="000000"/>
              </a:solidFill>
              <a:latin typeface="ＭＳ Ｐゴシック"/>
              <a:ea typeface="ＭＳ Ｐゴシック"/>
            </a:rPr>
            <a:t>32</a:t>
          </a:r>
          <a:r>
            <a:rPr lang="ja-JP" altLang="en-US" sz="1100" b="0" i="0" u="none" strike="noStrike" baseline="0">
              <a:solidFill>
                <a:srgbClr val="000000"/>
              </a:solidFill>
              <a:latin typeface="ＭＳ Ｐゴシック"/>
              <a:ea typeface="ＭＳ Ｐゴシック"/>
            </a:rPr>
            <a:t>:H</a:t>
          </a:r>
          <a:r>
            <a:rPr lang="en-US" altLang="ja-JP" sz="1100" b="0" i="0" u="none" strike="noStrike" baseline="0">
              <a:solidFill>
                <a:srgbClr val="000000"/>
              </a:solidFill>
              <a:latin typeface="ＭＳ Ｐゴシック"/>
              <a:ea typeface="ＭＳ Ｐゴシック"/>
            </a:rPr>
            <a:t>39</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1"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③［変数リスト］の「グルｰプ」を選択して、［デｰタラベル］の横の［＞］ボタンをクリックする。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ダイアログ-2のようにします。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④［クラスタリング手法］タブをクリックする。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⑤［階層型－凝集法］をクリックし、［デｰタの内容］の［個体分類］をクリックする。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⑥［距離計算］リストから［ユークリッドの距離］を選択する。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ユｰクリッドの距離を用いると、分散の大きな変数の値が、クラスタｰの結合に強く影響します。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⑦［合併後の距離計算］リストから［ウォｰド法］を選択する。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ウォｰド法が比較的よく用いられます。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⑧［規模・平均値表のクラスタｰ数］ボックスに「2」を入力する。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のようになります。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2以上から個体の数未満の数を指定することができます。この値を変更してもクラスタｰの結合過程に変化はありません。たとえば、「2」を入力すると2クラスタｰになった時点での、それぞれのクラスタｰの規模（クラスタｰに属する個体数）と各変数の平均値を表に出力します。</a:t>
          </a: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⑨［OK］ボタンをクリックする。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a:p>
      </xdr:txBody>
    </xdr:sp>
    <xdr:clientData/>
  </xdr:twoCellAnchor>
  <xdr:twoCellAnchor editAs="oneCell">
    <xdr:from>
      <xdr:col>1</xdr:col>
      <xdr:colOff>0</xdr:colOff>
      <xdr:row>42</xdr:row>
      <xdr:rowOff>0</xdr:rowOff>
    </xdr:from>
    <xdr:to>
      <xdr:col>8</xdr:col>
      <xdr:colOff>590018</xdr:colOff>
      <xdr:row>66</xdr:row>
      <xdr:rowOff>47105</xdr:rowOff>
    </xdr:to>
    <xdr:pic>
      <xdr:nvPicPr>
        <xdr:cNvPr id="10" name="図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a:stretch>
          <a:fillRect/>
        </a:stretch>
      </xdr:blipFill>
      <xdr:spPr>
        <a:xfrm>
          <a:off x="200025" y="8677275"/>
          <a:ext cx="4257143" cy="4161905"/>
        </a:xfrm>
        <a:prstGeom prst="rect">
          <a:avLst/>
        </a:prstGeom>
      </xdr:spPr>
    </xdr:pic>
    <xdr:clientData/>
  </xdr:twoCellAnchor>
  <xdr:twoCellAnchor editAs="oneCell">
    <xdr:from>
      <xdr:col>1</xdr:col>
      <xdr:colOff>0</xdr:colOff>
      <xdr:row>68</xdr:row>
      <xdr:rowOff>0</xdr:rowOff>
    </xdr:from>
    <xdr:to>
      <xdr:col>8</xdr:col>
      <xdr:colOff>590018</xdr:colOff>
      <xdr:row>92</xdr:row>
      <xdr:rowOff>47105</xdr:rowOff>
    </xdr:to>
    <xdr:pic>
      <xdr:nvPicPr>
        <xdr:cNvPr id="11" name="図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2"/>
        <a:stretch>
          <a:fillRect/>
        </a:stretch>
      </xdr:blipFill>
      <xdr:spPr>
        <a:xfrm>
          <a:off x="200025" y="13134975"/>
          <a:ext cx="4257143" cy="4161905"/>
        </a:xfrm>
        <a:prstGeom prst="rect">
          <a:avLst/>
        </a:prstGeom>
      </xdr:spPr>
    </xdr:pic>
    <xdr:clientData/>
  </xdr:twoCellAnchor>
  <xdr:twoCellAnchor editAs="oneCell">
    <xdr:from>
      <xdr:col>9</xdr:col>
      <xdr:colOff>0</xdr:colOff>
      <xdr:row>80</xdr:row>
      <xdr:rowOff>0</xdr:rowOff>
    </xdr:from>
    <xdr:to>
      <xdr:col>13</xdr:col>
      <xdr:colOff>37568</xdr:colOff>
      <xdr:row>104</xdr:row>
      <xdr:rowOff>47105</xdr:rowOff>
    </xdr:to>
    <xdr:pic>
      <xdr:nvPicPr>
        <xdr:cNvPr id="12" name="図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3"/>
        <a:stretch>
          <a:fillRect/>
        </a:stretch>
      </xdr:blipFill>
      <xdr:spPr>
        <a:xfrm>
          <a:off x="4552950" y="15192375"/>
          <a:ext cx="4257143" cy="416190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254000</xdr:colOff>
      <xdr:row>77</xdr:row>
      <xdr:rowOff>0</xdr:rowOff>
    </xdr:from>
    <xdr:to>
      <xdr:col>5</xdr:col>
      <xdr:colOff>428625</xdr:colOff>
      <xdr:row>89</xdr:row>
      <xdr:rowOff>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171449</xdr:rowOff>
    </xdr:from>
    <xdr:to>
      <xdr:col>12</xdr:col>
      <xdr:colOff>0</xdr:colOff>
      <xdr:row>26</xdr:row>
      <xdr:rowOff>161924</xdr:rowOff>
    </xdr:to>
    <xdr:sp macro="" textlink="">
      <xdr:nvSpPr>
        <xdr:cNvPr id="3" name="Text Box 1">
          <a:extLst>
            <a:ext uri="{FF2B5EF4-FFF2-40B4-BE49-F238E27FC236}">
              <a16:creationId xmlns:a16="http://schemas.microsoft.com/office/drawing/2014/main" id="{00000000-0008-0000-1A00-000003000000}"/>
            </a:ext>
          </a:extLst>
        </xdr:cNvPr>
        <xdr:cNvSpPr txBox="1">
          <a:spLocks noChangeArrowheads="1"/>
        </xdr:cNvSpPr>
      </xdr:nvSpPr>
      <xdr:spPr bwMode="auto">
        <a:xfrm>
          <a:off x="6962775" y="3257549"/>
          <a:ext cx="2743200" cy="13620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a:t>
          </a:r>
        </a:p>
        <a:p>
          <a:pPr algn="l" rtl="0">
            <a:lnSpc>
              <a:spcPct val="100000"/>
            </a:lnSpc>
            <a:defRPr sz="1000"/>
          </a:pP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つの項目の間では標準偏差に差があるので、ユｰクリッドの距離を用いて距離計算をすると、標準偏差の大きな第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臼歯から、第</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、第</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臼歯までの長さの違いが、距離の違いに強く影響します。</a:t>
          </a:r>
        </a:p>
      </xdr:txBody>
    </xdr:sp>
    <xdr:clientData/>
  </xdr:twoCellAnchor>
  <xdr:twoCellAnchor>
    <xdr:from>
      <xdr:col>8</xdr:col>
      <xdr:colOff>0</xdr:colOff>
      <xdr:row>54</xdr:row>
      <xdr:rowOff>0</xdr:rowOff>
    </xdr:from>
    <xdr:to>
      <xdr:col>11</xdr:col>
      <xdr:colOff>685799</xdr:colOff>
      <xdr:row>65</xdr:row>
      <xdr:rowOff>0</xdr:rowOff>
    </xdr:to>
    <xdr:sp macro="" textlink="">
      <xdr:nvSpPr>
        <xdr:cNvPr id="4" name="Text Box 1">
          <a:extLst>
            <a:ext uri="{FF2B5EF4-FFF2-40B4-BE49-F238E27FC236}">
              <a16:creationId xmlns:a16="http://schemas.microsoft.com/office/drawing/2014/main" id="{00000000-0008-0000-1A00-000004000000}"/>
            </a:ext>
          </a:extLst>
        </xdr:cNvPr>
        <xdr:cNvSpPr txBox="1">
          <a:spLocks noChangeArrowheads="1"/>
        </xdr:cNvSpPr>
      </xdr:nvSpPr>
      <xdr:spPr bwMode="auto">
        <a:xfrm>
          <a:off x="6962775" y="9258300"/>
          <a:ext cx="2743199" cy="18859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結合過程</a:t>
          </a:r>
        </a:p>
        <a:p>
          <a:pPr algn="l" rtl="0">
            <a:lnSpc>
              <a:spcPct val="100000"/>
            </a:lnSpc>
            <a:defRPr sz="1000"/>
          </a:pPr>
          <a:r>
            <a:rPr lang="ja-JP" altLang="en-US" sz="1100" b="0" i="0" u="none" strike="noStrike" baseline="0">
              <a:solidFill>
                <a:srgbClr val="000000"/>
              </a:solidFill>
              <a:latin typeface="ＭＳ Ｐゴシック"/>
              <a:ea typeface="ＭＳ Ｐゴシック"/>
            </a:rPr>
            <a:t>合併後距離の下に並ぶ数字は合併後のクラスタｰの番号です。同じクラスタｰ番号の個体は同じクラスタｰに属すことを意味します。個体の並びはデンドログラムの並びに一致します。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合併個体</a:t>
          </a:r>
          <a:r>
            <a:rPr lang="en-US" altLang="ja-JP" sz="1100" b="0" i="0" u="none" strike="noStrike" baseline="0">
              <a:solidFill>
                <a:srgbClr val="000000"/>
              </a:solidFill>
              <a:latin typeface="ＭＳ Ｐゴシック"/>
              <a:ea typeface="ＭＳ Ｐゴシック"/>
            </a:rPr>
            <a:t>No.</a:t>
          </a:r>
          <a:r>
            <a:rPr lang="ja-JP" altLang="en-US" sz="1100" b="0" i="0" u="none" strike="noStrike" baseline="0">
              <a:solidFill>
                <a:srgbClr val="000000"/>
              </a:solidFill>
              <a:latin typeface="ＭＳ Ｐゴシック"/>
              <a:ea typeface="ＭＳ Ｐゴシック"/>
            </a:rPr>
            <a:t>はそのステップで合併された変数を表します。ステップ</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では「現代犬」と「先史時代の犬」です。</a:t>
          </a:r>
        </a:p>
      </xdr:txBody>
    </xdr:sp>
    <xdr:clientData/>
  </xdr:twoCellAnchor>
  <xdr:twoCellAnchor>
    <xdr:from>
      <xdr:col>2</xdr:col>
      <xdr:colOff>0</xdr:colOff>
      <xdr:row>3</xdr:row>
      <xdr:rowOff>0</xdr:rowOff>
    </xdr:from>
    <xdr:to>
      <xdr:col>7</xdr:col>
      <xdr:colOff>0</xdr:colOff>
      <xdr:row>7</xdr:row>
      <xdr:rowOff>0</xdr:rowOff>
    </xdr:to>
    <xdr:sp macro="" textlink="">
      <xdr:nvSpPr>
        <xdr:cNvPr id="5" name="Text Box 1">
          <a:extLst>
            <a:ext uri="{FF2B5EF4-FFF2-40B4-BE49-F238E27FC236}">
              <a16:creationId xmlns:a16="http://schemas.microsoft.com/office/drawing/2014/main" id="{00000000-0008-0000-1A00-000005000000}"/>
            </a:ext>
          </a:extLst>
        </xdr:cNvPr>
        <xdr:cNvSpPr txBox="1">
          <a:spLocks noChangeArrowheads="1"/>
        </xdr:cNvSpPr>
      </xdr:nvSpPr>
      <xdr:spPr bwMode="auto">
        <a:xfrm>
          <a:off x="2847975" y="514350"/>
          <a:ext cx="3429000"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8</xdr:col>
      <xdr:colOff>0</xdr:colOff>
      <xdr:row>41</xdr:row>
      <xdr:rowOff>0</xdr:rowOff>
    </xdr:from>
    <xdr:to>
      <xdr:col>12</xdr:col>
      <xdr:colOff>0</xdr:colOff>
      <xdr:row>53</xdr:row>
      <xdr:rowOff>0</xdr:rowOff>
    </xdr:to>
    <xdr:sp macro="" textlink="">
      <xdr:nvSpPr>
        <xdr:cNvPr id="6" name="Text Box 1">
          <a:extLst>
            <a:ext uri="{FF2B5EF4-FFF2-40B4-BE49-F238E27FC236}">
              <a16:creationId xmlns:a16="http://schemas.microsoft.com/office/drawing/2014/main" id="{00000000-0008-0000-1A00-000006000000}"/>
            </a:ext>
          </a:extLst>
        </xdr:cNvPr>
        <xdr:cNvSpPr txBox="1">
          <a:spLocks noChangeArrowheads="1"/>
        </xdr:cNvSpPr>
      </xdr:nvSpPr>
      <xdr:spPr bwMode="auto">
        <a:xfrm>
          <a:off x="6962775" y="7029450"/>
          <a:ext cx="2743200" cy="2057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距離行列</a:t>
          </a:r>
          <a:endParaRPr lang="en-US" altLang="ja-JP" sz="1100" b="1"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mn-lt"/>
              <a:ea typeface="+mn-ea"/>
              <a:cs typeface="+mn-cs"/>
            </a:rPr>
            <a:t>各変数間の</a:t>
          </a:r>
          <a:r>
            <a:rPr lang="ja-JP" altLang="en-US" sz="1100" b="0" i="0" baseline="0">
              <a:effectLst/>
              <a:latin typeface="+mn-lt"/>
              <a:ea typeface="+mn-ea"/>
              <a:cs typeface="+mn-cs"/>
            </a:rPr>
            <a:t>ユークリッド</a:t>
          </a:r>
          <a:r>
            <a:rPr lang="ja-JP" altLang="ja-JP" sz="1100" b="0" i="0" baseline="0">
              <a:effectLst/>
              <a:latin typeface="+mn-lt"/>
              <a:ea typeface="+mn-ea"/>
              <a:cs typeface="+mn-cs"/>
            </a:rPr>
            <a:t>距離が行列として出力されます。</a:t>
          </a:r>
          <a:endParaRPr lang="ja-JP" altLang="ja-JP" sz="1100">
            <a:effectLst/>
          </a:endParaRP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7種の犬の中で、最もユｰクリッドの距離が短い（類似度が高い）のは、現代犬と先史時代の犬です。最も距離がある（類似度が低い）のはゴｰルデンジャッカルと中国犬です。</a:t>
          </a:r>
          <a:endParaRPr lang="ja-JP" altLang="en-US"/>
        </a:p>
      </xdr:txBody>
    </xdr:sp>
    <xdr:clientData/>
  </xdr:twoCellAnchor>
  <xdr:twoCellAnchor>
    <xdr:from>
      <xdr:col>8</xdr:col>
      <xdr:colOff>0</xdr:colOff>
      <xdr:row>66</xdr:row>
      <xdr:rowOff>0</xdr:rowOff>
    </xdr:from>
    <xdr:to>
      <xdr:col>12</xdr:col>
      <xdr:colOff>0</xdr:colOff>
      <xdr:row>71</xdr:row>
      <xdr:rowOff>142875</xdr:rowOff>
    </xdr:to>
    <xdr:sp macro="" textlink="">
      <xdr:nvSpPr>
        <xdr:cNvPr id="7" name="Text Box 1">
          <a:extLst>
            <a:ext uri="{FF2B5EF4-FFF2-40B4-BE49-F238E27FC236}">
              <a16:creationId xmlns:a16="http://schemas.microsoft.com/office/drawing/2014/main" id="{00000000-0008-0000-1A00-000007000000}"/>
            </a:ext>
          </a:extLst>
        </xdr:cNvPr>
        <xdr:cNvSpPr txBox="1">
          <a:spLocks noChangeArrowheads="1"/>
        </xdr:cNvSpPr>
      </xdr:nvSpPr>
      <xdr:spPr bwMode="auto">
        <a:xfrm>
          <a:off x="6962775" y="11315700"/>
          <a:ext cx="2743200" cy="10001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規模・平均値表</a:t>
          </a: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ダイアログで指定した「規模のクラスター数」で分けた時の、各クラスターに含まれる変数の個数と平均値が出力されます。</a:t>
          </a:r>
        </a:p>
      </xdr:txBody>
    </xdr:sp>
    <xdr:clientData/>
  </xdr:twoCellAnchor>
  <xdr:twoCellAnchor>
    <xdr:from>
      <xdr:col>7</xdr:col>
      <xdr:colOff>0</xdr:colOff>
      <xdr:row>91</xdr:row>
      <xdr:rowOff>0</xdr:rowOff>
    </xdr:from>
    <xdr:to>
      <xdr:col>12</xdr:col>
      <xdr:colOff>0</xdr:colOff>
      <xdr:row>96</xdr:row>
      <xdr:rowOff>161924</xdr:rowOff>
    </xdr:to>
    <xdr:sp macro="" textlink="">
      <xdr:nvSpPr>
        <xdr:cNvPr id="8" name="Text Box 1">
          <a:extLst>
            <a:ext uri="{FF2B5EF4-FFF2-40B4-BE49-F238E27FC236}">
              <a16:creationId xmlns:a16="http://schemas.microsoft.com/office/drawing/2014/main" id="{00000000-0008-0000-1A00-000008000000}"/>
            </a:ext>
          </a:extLst>
        </xdr:cNvPr>
        <xdr:cNvSpPr txBox="1">
          <a:spLocks noChangeArrowheads="1"/>
        </xdr:cNvSpPr>
      </xdr:nvSpPr>
      <xdr:spPr bwMode="auto">
        <a:xfrm>
          <a:off x="6276975" y="15601950"/>
          <a:ext cx="34290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「樹形図用デｰタ」より下の値は、グラフを作成するためだけの情報です。この内容を変更するとグラフが正しく表示されません。</a:t>
          </a:r>
          <a:endParaRPr lang="ja-JP" altLang="en-US"/>
        </a:p>
      </xdr:txBody>
    </xdr:sp>
    <xdr:clientData/>
  </xdr:twoCellAnchor>
  <xdr:twoCellAnchor>
    <xdr:from>
      <xdr:col>7</xdr:col>
      <xdr:colOff>0</xdr:colOff>
      <xdr:row>77</xdr:row>
      <xdr:rowOff>0</xdr:rowOff>
    </xdr:from>
    <xdr:to>
      <xdr:col>11</xdr:col>
      <xdr:colOff>685799</xdr:colOff>
      <xdr:row>86</xdr:row>
      <xdr:rowOff>0</xdr:rowOff>
    </xdr:to>
    <xdr:sp macro="" textlink="">
      <xdr:nvSpPr>
        <xdr:cNvPr id="9" name="Text Box 1">
          <a:extLst>
            <a:ext uri="{FF2B5EF4-FFF2-40B4-BE49-F238E27FC236}">
              <a16:creationId xmlns:a16="http://schemas.microsoft.com/office/drawing/2014/main" id="{00000000-0008-0000-1A00-000009000000}"/>
            </a:ext>
          </a:extLst>
        </xdr:cNvPr>
        <xdr:cNvSpPr txBox="1">
          <a:spLocks noChangeArrowheads="1"/>
        </xdr:cNvSpPr>
      </xdr:nvSpPr>
      <xdr:spPr bwMode="auto">
        <a:xfrm>
          <a:off x="6276975" y="13201650"/>
          <a:ext cx="3428999" cy="15430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樹形図（デンドログラム）</a:t>
          </a:r>
        </a:p>
        <a:p>
          <a:pPr algn="l" rtl="0">
            <a:lnSpc>
              <a:spcPct val="100000"/>
            </a:lnSpc>
            <a:defRPr sz="1000"/>
          </a:pPr>
          <a:r>
            <a:rPr lang="ja-JP" altLang="en-US" sz="1100" b="0" i="0" u="none" strike="noStrike" baseline="0">
              <a:solidFill>
                <a:srgbClr val="000000"/>
              </a:solidFill>
              <a:latin typeface="ＭＳ Ｐゴシック"/>
              <a:ea typeface="ＭＳ Ｐゴシック"/>
            </a:rPr>
            <a:t>結合過程を図示したものです。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最も似ているのが現代犬と先史時代の犬、次に似ているのがクオン。</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グルｰプを</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クラスタｰに分けるとしたら、「現代犬、先史時代の犬、クオン、ゴｰルデン・ジャッカル、ディンゴ」と「中国狼、インド狼」の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群になります。</a:t>
          </a:r>
        </a:p>
      </xdr:txBody>
    </xdr:sp>
    <xdr:clientData/>
  </xdr:twoCellAnchor>
  <xdr:twoCellAnchor>
    <xdr:from>
      <xdr:col>3</xdr:col>
      <xdr:colOff>0</xdr:colOff>
      <xdr:row>70</xdr:row>
      <xdr:rowOff>1</xdr:rowOff>
    </xdr:from>
    <xdr:to>
      <xdr:col>7</xdr:col>
      <xdr:colOff>0</xdr:colOff>
      <xdr:row>75</xdr:row>
      <xdr:rowOff>1</xdr:rowOff>
    </xdr:to>
    <xdr:sp macro="" textlink="">
      <xdr:nvSpPr>
        <xdr:cNvPr id="10" name="Text Box 1">
          <a:extLst>
            <a:ext uri="{FF2B5EF4-FFF2-40B4-BE49-F238E27FC236}">
              <a16:creationId xmlns:a16="http://schemas.microsoft.com/office/drawing/2014/main" id="{00000000-0008-0000-1A00-00000A000000}"/>
            </a:ext>
          </a:extLst>
        </xdr:cNvPr>
        <xdr:cNvSpPr txBox="1">
          <a:spLocks noChangeArrowheads="1"/>
        </xdr:cNvSpPr>
      </xdr:nvSpPr>
      <xdr:spPr bwMode="auto">
        <a:xfrm>
          <a:off x="3533775" y="12001501"/>
          <a:ext cx="27432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変数分類表</a:t>
          </a:r>
        </a:p>
        <a:p>
          <a:pPr algn="l" rtl="0">
            <a:lnSpc>
              <a:spcPct val="100000"/>
            </a:lnSpc>
            <a:defRPr sz="1000"/>
          </a:pPr>
          <a:r>
            <a:rPr lang="ja-JP" altLang="en-US" sz="1100" b="0" i="0" u="none" strike="noStrike" baseline="0">
              <a:solidFill>
                <a:srgbClr val="000000"/>
              </a:solidFill>
              <a:latin typeface="ＭＳ Ｐゴシック"/>
              <a:ea typeface="ＭＳ Ｐゴシック"/>
            </a:rPr>
            <a:t>各クラスターに含まれる変数の名前が出力されます。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0</xdr:colOff>
      <xdr:row>12</xdr:row>
      <xdr:rowOff>0</xdr:rowOff>
    </xdr:to>
    <mc:AlternateContent xmlns:mc="http://schemas.openxmlformats.org/markup-compatibility/2006" xmlns:a14="http://schemas.microsoft.com/office/drawing/2010/main">
      <mc:Choice Requires="a14">
        <xdr:sp macro="" textlink="">
          <xdr:nvSpPr>
            <xdr:cNvPr id="23688" name="Text Box 2">
              <a:extLst>
                <a:ext uri="{FF2B5EF4-FFF2-40B4-BE49-F238E27FC236}">
                  <a16:creationId xmlns:a16="http://schemas.microsoft.com/office/drawing/2014/main" id="{00000000-0008-0000-1B00-0000885C0000}"/>
                </a:ext>
              </a:extLst>
            </xdr:cNvPr>
            <xdr:cNvSpPr txBox="1">
              <a:spLocks noChangeArrowheads="1"/>
            </xdr:cNvSpPr>
          </xdr:nvSpPr>
          <xdr:spPr bwMode="auto">
            <a:xfrm>
              <a:off x="200025" y="581025"/>
              <a:ext cx="7562850" cy="1628775"/>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機能概要</a:t>
              </a:r>
              <a:endParaRPr lang="ja-JP" altLang="en-US" sz="1100" b="0" i="0" u="none" strike="noStrike" baseline="0">
                <a:solidFill>
                  <a:srgbClr val="000000"/>
                </a:solidFill>
                <a:latin typeface="+mn-ea"/>
                <a:ea typeface="+mn-ea"/>
              </a:endParaRPr>
            </a:p>
            <a:p>
              <a:pPr algn="l" rtl="0">
                <a:lnSpc>
                  <a:spcPct val="100000"/>
                </a:lnSpc>
                <a:defRPr sz="1000"/>
              </a:pPr>
              <a:r>
                <a:rPr lang="ja-JP" altLang="en-US" sz="1100" b="0" i="0" u="none" strike="noStrike" baseline="0">
                  <a:solidFill>
                    <a:srgbClr val="000000"/>
                  </a:solidFill>
                  <a:latin typeface="+mn-ea"/>
                  <a:ea typeface="+mn-ea"/>
                </a:rPr>
                <a:t>クラスタｰ分析では、複数の変数について変数間の類似度から変数をクラスタｰ分類することが可能です。最初に、各変数間の相関係数（</a:t>
              </a:r>
              <a:r>
                <a:rPr lang="en-US" altLang="ja-JP" sz="1100" b="0" i="0" u="none" strike="noStrike" baseline="0">
                  <a:solidFill>
                    <a:srgbClr val="000000"/>
                  </a:solidFill>
                  <a:latin typeface="+mn-ea"/>
                  <a:ea typeface="+mn-ea"/>
                </a:rPr>
                <a:t>r</a:t>
              </a:r>
              <a:r>
                <a:rPr lang="ja-JP" altLang="en-US" sz="1100" b="0" i="0" u="none" strike="noStrike" baseline="0">
                  <a:solidFill>
                    <a:srgbClr val="000000"/>
                  </a:solidFill>
                  <a:latin typeface="+mn-ea"/>
                  <a:ea typeface="+mn-ea"/>
                </a:rPr>
                <a:t>）を求めて、「</a:t>
              </a:r>
              <a14:m>
                <m:oMath xmlns:m="http://schemas.openxmlformats.org/officeDocument/2006/math">
                  <m:r>
                    <a:rPr lang="en-US" altLang="ja-JP" sz="1100" b="0" i="1" u="none" strike="noStrike" baseline="0">
                      <a:solidFill>
                        <a:srgbClr val="000000"/>
                      </a:solidFill>
                      <a:latin typeface="Cambria Math" panose="02040503050406030204" pitchFamily="18" charset="0"/>
                      <a:ea typeface="+mn-ea"/>
                    </a:rPr>
                    <m:t>2−2</m:t>
                  </m:r>
                  <m:r>
                    <a:rPr lang="en-US" altLang="ja-JP" sz="1100" b="0" i="1" u="none" strike="noStrike" baseline="0">
                      <a:solidFill>
                        <a:srgbClr val="000000"/>
                      </a:solidFill>
                      <a:latin typeface="Cambria Math" panose="02040503050406030204" pitchFamily="18" charset="0"/>
                      <a:ea typeface="+mn-ea"/>
                    </a:rPr>
                    <m:t>𝑟</m:t>
                  </m:r>
                </m:oMath>
              </a14:m>
              <a:r>
                <a:rPr lang="ja-JP" altLang="en-US" sz="1100" b="0" i="0" u="none" strike="noStrike" baseline="0">
                  <a:solidFill>
                    <a:srgbClr val="000000"/>
                  </a:solidFill>
                  <a:latin typeface="+mn-ea"/>
                  <a:ea typeface="+mn-ea"/>
                </a:rPr>
                <a:t>」を変数間の距離とみなして距離行列（類似度行列）を作成し、ここからクラスタｰ分析を行います。</a:t>
              </a:r>
            </a:p>
            <a:p>
              <a:pPr algn="l" rtl="0">
                <a:lnSpc>
                  <a:spcPct val="100000"/>
                </a:lnSpc>
                <a:defRPr sz="1000"/>
              </a:pPr>
              <a:endParaRPr lang="ja-JP" altLang="en-US" sz="1100" b="0" i="0" u="none" strike="noStrike" baseline="0">
                <a:solidFill>
                  <a:srgbClr val="000000"/>
                </a:solidFill>
                <a:latin typeface="+mn-ea"/>
                <a:ea typeface="+mn-ea"/>
              </a:endParaRPr>
            </a:p>
            <a:p>
              <a:pPr algn="l" rtl="0">
                <a:lnSpc>
                  <a:spcPct val="100000"/>
                </a:lnSpc>
                <a:defRPr sz="1000"/>
              </a:pPr>
              <a:r>
                <a:rPr lang="ja-JP" altLang="en-US" sz="1100" b="1" i="0" u="none" strike="noStrike" baseline="0">
                  <a:solidFill>
                    <a:srgbClr val="000000"/>
                  </a:solidFill>
                  <a:latin typeface="+mn-ea"/>
                  <a:ea typeface="+mn-ea"/>
                </a:rPr>
                <a:t>例題</a:t>
              </a:r>
              <a:endParaRPr lang="ja-JP" altLang="en-US" sz="1100" b="0" i="0" u="none" strike="noStrike" baseline="0">
                <a:solidFill>
                  <a:srgbClr val="000000"/>
                </a:solidFill>
                <a:latin typeface="+mn-ea"/>
                <a:ea typeface="+mn-ea"/>
              </a:endParaRPr>
            </a:p>
            <a:p>
              <a:pPr algn="l" rtl="0">
                <a:lnSpc>
                  <a:spcPct val="100000"/>
                </a:lnSpc>
                <a:defRPr sz="1000"/>
              </a:pPr>
              <a:r>
                <a:rPr lang="en-US" altLang="ja-JP" sz="1100" b="0" i="0" u="none" strike="noStrike" baseline="0">
                  <a:solidFill>
                    <a:srgbClr val="000000"/>
                  </a:solidFill>
                  <a:latin typeface="+mn-ea"/>
                  <a:ea typeface="+mn-ea"/>
                </a:rPr>
                <a:t>2015</a:t>
              </a:r>
              <a:r>
                <a:rPr lang="ja-JP" altLang="en-US" sz="1100" b="0" i="0" u="none" strike="noStrike" baseline="0">
                  <a:solidFill>
                    <a:srgbClr val="000000"/>
                  </a:solidFill>
                  <a:latin typeface="+mn-ea"/>
                  <a:ea typeface="+mn-ea"/>
                </a:rPr>
                <a:t>年プロ野球のチｰム成績について、勝利数、打率など</a:t>
              </a:r>
              <a:r>
                <a:rPr lang="en-US" altLang="ja-JP" sz="1100" b="0" i="0" u="none" strike="noStrike" baseline="0">
                  <a:solidFill>
                    <a:srgbClr val="000000"/>
                  </a:solidFill>
                  <a:latin typeface="+mn-ea"/>
                  <a:ea typeface="+mn-ea"/>
                </a:rPr>
                <a:t>6</a:t>
              </a:r>
              <a:r>
                <a:rPr lang="ja-JP" altLang="en-US" sz="1100" b="0" i="0" u="none" strike="noStrike" baseline="0">
                  <a:solidFill>
                    <a:srgbClr val="000000"/>
                  </a:solidFill>
                  <a:latin typeface="+mn-ea"/>
                  <a:ea typeface="+mn-ea"/>
                </a:rPr>
                <a:t>項目のデｰタがあります。この</a:t>
              </a:r>
              <a:r>
                <a:rPr lang="en-US" altLang="ja-JP" sz="1100" b="0" i="0" u="none" strike="noStrike" baseline="0">
                  <a:solidFill>
                    <a:srgbClr val="000000"/>
                  </a:solidFill>
                  <a:latin typeface="+mn-ea"/>
                  <a:ea typeface="+mn-ea"/>
                </a:rPr>
                <a:t>6</a:t>
              </a:r>
              <a:r>
                <a:rPr lang="ja-JP" altLang="en-US" sz="1100" b="0" i="0" u="none" strike="noStrike" baseline="0">
                  <a:solidFill>
                    <a:srgbClr val="000000"/>
                  </a:solidFill>
                  <a:latin typeface="+mn-ea"/>
                  <a:ea typeface="+mn-ea"/>
                </a:rPr>
                <a:t>項目をクラスタｰ分析により分類します。</a:t>
              </a:r>
            </a:p>
          </xdr:txBody>
        </xdr:sp>
      </mc:Choice>
      <mc:Fallback xmlns="">
        <xdr:sp macro="" textlink="">
          <xdr:nvSpPr>
            <xdr:cNvPr id="23688" name="Text Box 2"/>
            <xdr:cNvSpPr txBox="1">
              <a:spLocks noChangeArrowheads="1"/>
            </xdr:cNvSpPr>
          </xdr:nvSpPr>
          <xdr:spPr bwMode="auto">
            <a:xfrm>
              <a:off x="200025" y="581025"/>
              <a:ext cx="7562850" cy="1628775"/>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機能概要</a:t>
              </a:r>
              <a:endParaRPr lang="ja-JP" altLang="en-US" sz="1100" b="0" i="0" u="none" strike="noStrike" baseline="0">
                <a:solidFill>
                  <a:srgbClr val="000000"/>
                </a:solidFill>
                <a:latin typeface="+mn-ea"/>
                <a:ea typeface="+mn-ea"/>
              </a:endParaRPr>
            </a:p>
            <a:p>
              <a:pPr algn="l" rtl="0">
                <a:lnSpc>
                  <a:spcPct val="100000"/>
                </a:lnSpc>
                <a:defRPr sz="1000"/>
              </a:pPr>
              <a:r>
                <a:rPr lang="ja-JP" altLang="en-US" sz="1100" b="0" i="0" u="none" strike="noStrike" baseline="0">
                  <a:solidFill>
                    <a:srgbClr val="000000"/>
                  </a:solidFill>
                  <a:latin typeface="+mn-ea"/>
                  <a:ea typeface="+mn-ea"/>
                </a:rPr>
                <a:t>クラスタｰ分析では、複数の変数について変数間の類似度から変数をクラスタｰ分類することが可能です。最初に、各変数間の相関係数（</a:t>
              </a:r>
              <a:r>
                <a:rPr lang="en-US" altLang="ja-JP" sz="1100" b="0" i="0" u="none" strike="noStrike" baseline="0">
                  <a:solidFill>
                    <a:srgbClr val="000000"/>
                  </a:solidFill>
                  <a:latin typeface="+mn-ea"/>
                  <a:ea typeface="+mn-ea"/>
                </a:rPr>
                <a:t>r</a:t>
              </a:r>
              <a:r>
                <a:rPr lang="ja-JP" altLang="en-US" sz="1100" b="0" i="0" u="none" strike="noStrike" baseline="0">
                  <a:solidFill>
                    <a:srgbClr val="000000"/>
                  </a:solidFill>
                  <a:latin typeface="+mn-ea"/>
                  <a:ea typeface="+mn-ea"/>
                </a:rPr>
                <a:t>）を求めて、「</a:t>
              </a:r>
              <a:r>
                <a:rPr lang="en-US" altLang="ja-JP" sz="1100" b="0" i="0" u="none" strike="noStrike" baseline="0">
                  <a:solidFill>
                    <a:srgbClr val="000000"/>
                  </a:solidFill>
                  <a:latin typeface="Cambria Math" panose="02040503050406030204" pitchFamily="18" charset="0"/>
                  <a:ea typeface="+mn-ea"/>
                </a:rPr>
                <a:t>2−2𝑟</a:t>
              </a:r>
              <a:r>
                <a:rPr lang="ja-JP" altLang="en-US" sz="1100" b="0" i="0" u="none" strike="noStrike" baseline="0">
                  <a:solidFill>
                    <a:srgbClr val="000000"/>
                  </a:solidFill>
                  <a:latin typeface="+mn-ea"/>
                  <a:ea typeface="+mn-ea"/>
                </a:rPr>
                <a:t>」を変数間の距離とみなして距離行列（類似度行列）を作成し、ここからクラスタｰ分析を行います。</a:t>
              </a:r>
            </a:p>
            <a:p>
              <a:pPr algn="l" rtl="0">
                <a:lnSpc>
                  <a:spcPct val="100000"/>
                </a:lnSpc>
                <a:defRPr sz="1000"/>
              </a:pPr>
              <a:endParaRPr lang="ja-JP" altLang="en-US" sz="1100" b="0" i="0" u="none" strike="noStrike" baseline="0">
                <a:solidFill>
                  <a:srgbClr val="000000"/>
                </a:solidFill>
                <a:latin typeface="+mn-ea"/>
                <a:ea typeface="+mn-ea"/>
              </a:endParaRPr>
            </a:p>
            <a:p>
              <a:pPr algn="l" rtl="0">
                <a:lnSpc>
                  <a:spcPct val="100000"/>
                </a:lnSpc>
                <a:defRPr sz="1000"/>
              </a:pPr>
              <a:r>
                <a:rPr lang="ja-JP" altLang="en-US" sz="1100" b="1" i="0" u="none" strike="noStrike" baseline="0">
                  <a:solidFill>
                    <a:srgbClr val="000000"/>
                  </a:solidFill>
                  <a:latin typeface="+mn-ea"/>
                  <a:ea typeface="+mn-ea"/>
                </a:rPr>
                <a:t>例題</a:t>
              </a:r>
              <a:endParaRPr lang="ja-JP" altLang="en-US" sz="1100" b="0" i="0" u="none" strike="noStrike" baseline="0">
                <a:solidFill>
                  <a:srgbClr val="000000"/>
                </a:solidFill>
                <a:latin typeface="+mn-ea"/>
                <a:ea typeface="+mn-ea"/>
              </a:endParaRPr>
            </a:p>
            <a:p>
              <a:pPr algn="l" rtl="0">
                <a:lnSpc>
                  <a:spcPct val="100000"/>
                </a:lnSpc>
                <a:defRPr sz="1000"/>
              </a:pPr>
              <a:r>
                <a:rPr lang="en-US" altLang="ja-JP" sz="1100" b="0" i="0" u="none" strike="noStrike" baseline="0">
                  <a:solidFill>
                    <a:srgbClr val="000000"/>
                  </a:solidFill>
                  <a:latin typeface="+mn-ea"/>
                  <a:ea typeface="+mn-ea"/>
                </a:rPr>
                <a:t>2015</a:t>
              </a:r>
              <a:r>
                <a:rPr lang="ja-JP" altLang="en-US" sz="1100" b="0" i="0" u="none" strike="noStrike" baseline="0">
                  <a:solidFill>
                    <a:srgbClr val="000000"/>
                  </a:solidFill>
                  <a:latin typeface="+mn-ea"/>
                  <a:ea typeface="+mn-ea"/>
                </a:rPr>
                <a:t>年プロ野球のチｰム成績について、勝利数、打率など</a:t>
              </a:r>
              <a:r>
                <a:rPr lang="en-US" altLang="ja-JP" sz="1100" b="0" i="0" u="none" strike="noStrike" baseline="0">
                  <a:solidFill>
                    <a:srgbClr val="000000"/>
                  </a:solidFill>
                  <a:latin typeface="+mn-ea"/>
                  <a:ea typeface="+mn-ea"/>
                </a:rPr>
                <a:t>6</a:t>
              </a:r>
              <a:r>
                <a:rPr lang="ja-JP" altLang="en-US" sz="1100" b="0" i="0" u="none" strike="noStrike" baseline="0">
                  <a:solidFill>
                    <a:srgbClr val="000000"/>
                  </a:solidFill>
                  <a:latin typeface="+mn-ea"/>
                  <a:ea typeface="+mn-ea"/>
                </a:rPr>
                <a:t>項目のデｰタがあります。この</a:t>
              </a:r>
              <a:r>
                <a:rPr lang="en-US" altLang="ja-JP" sz="1100" b="0" i="0" u="none" strike="noStrike" baseline="0">
                  <a:solidFill>
                    <a:srgbClr val="000000"/>
                  </a:solidFill>
                  <a:latin typeface="+mn-ea"/>
                  <a:ea typeface="+mn-ea"/>
                </a:rPr>
                <a:t>6</a:t>
              </a:r>
              <a:r>
                <a:rPr lang="ja-JP" altLang="en-US" sz="1100" b="0" i="0" u="none" strike="noStrike" baseline="0">
                  <a:solidFill>
                    <a:srgbClr val="000000"/>
                  </a:solidFill>
                  <a:latin typeface="+mn-ea"/>
                  <a:ea typeface="+mn-ea"/>
                </a:rPr>
                <a:t>項目をクラスタｰ分析により分類します。</a:t>
              </a:r>
            </a:p>
          </xdr:txBody>
        </xdr:sp>
      </mc:Fallback>
    </mc:AlternateContent>
    <xdr:clientData/>
  </xdr:twoCellAnchor>
  <xdr:twoCellAnchor>
    <xdr:from>
      <xdr:col>5</xdr:col>
      <xdr:colOff>685799</xdr:colOff>
      <xdr:row>29</xdr:row>
      <xdr:rowOff>0</xdr:rowOff>
    </xdr:from>
    <xdr:to>
      <xdr:col>11</xdr:col>
      <xdr:colOff>0</xdr:colOff>
      <xdr:row>72</xdr:row>
      <xdr:rowOff>0</xdr:rowOff>
    </xdr:to>
    <xdr:sp macro="" textlink="">
      <xdr:nvSpPr>
        <xdr:cNvPr id="6" name="Text Box 2">
          <a:extLst>
            <a:ext uri="{FF2B5EF4-FFF2-40B4-BE49-F238E27FC236}">
              <a16:creationId xmlns:a16="http://schemas.microsoft.com/office/drawing/2014/main" id="{00000000-0008-0000-1B00-000006000000}"/>
            </a:ext>
          </a:extLst>
        </xdr:cNvPr>
        <xdr:cNvSpPr txBox="1">
          <a:spLocks noChangeArrowheads="1"/>
        </xdr:cNvSpPr>
      </xdr:nvSpPr>
      <xdr:spPr bwMode="auto">
        <a:xfrm>
          <a:off x="5076824" y="5143500"/>
          <a:ext cx="3429001" cy="73723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en-US" altLang="ja-JP" sz="1100" b="1" i="0" u="sng" strike="noStrike" baseline="0">
              <a:solidFill>
                <a:srgbClr val="000000"/>
              </a:solidFill>
              <a:latin typeface="ＭＳ Ｐゴシック"/>
              <a:ea typeface="ＭＳ Ｐゴシック"/>
            </a:rPr>
            <a:t>C15</a:t>
          </a:r>
          <a:r>
            <a:rPr lang="ja-JP" altLang="en-US" sz="1100" b="1" i="0" u="sng" strike="noStrike" baseline="0">
              <a:solidFill>
                <a:srgbClr val="000000"/>
              </a:solidFill>
              <a:latin typeface="ＭＳ Ｐゴシック"/>
              <a:ea typeface="ＭＳ Ｐゴシック"/>
            </a:rPr>
            <a:t>から</a:t>
          </a:r>
          <a:r>
            <a:rPr lang="en-US" altLang="ja-JP" sz="1100" b="1" i="0" u="sng" strike="noStrike" baseline="0">
              <a:solidFill>
                <a:srgbClr val="000000"/>
              </a:solidFill>
              <a:latin typeface="ＭＳ Ｐゴシック"/>
              <a:ea typeface="ＭＳ Ｐゴシック"/>
            </a:rPr>
            <a:t>H15</a:t>
          </a:r>
          <a:r>
            <a:rPr lang="ja-JP" altLang="en-US" sz="1100" b="1" i="0" u="none" strike="noStrike" baseline="0">
              <a:solidFill>
                <a:srgbClr val="000000"/>
              </a:solidFill>
              <a:latin typeface="ＭＳ Ｐゴシック"/>
              <a:ea typeface="ＭＳ Ｐゴシック"/>
            </a:rPr>
            <a:t>までのセルをドラッグして選択する。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②エクセル統計メニュｰから、「多変量解析」－「クラスタｰ分析」を選択する。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が表示されます。</a:t>
          </a:r>
        </a:p>
        <a:p>
          <a:pPr algn="l" rtl="0">
            <a:lnSpc>
              <a:spcPct val="100000"/>
            </a:lnSpc>
            <a:defRPr sz="1000"/>
          </a:pPr>
          <a:endParaRPr lang="ja-JP" altLang="en-US" sz="1100" b="0" i="1"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③［クラスタリング手法］タブをクリックする。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rtl="0">
            <a:lnSpc>
              <a:spcPct val="100000"/>
            </a:lnSpc>
          </a:pPr>
          <a:r>
            <a:rPr lang="ja-JP" altLang="ja-JP" sz="1100" b="0" i="0" baseline="0">
              <a:effectLst/>
              <a:latin typeface="ＭＳ Ｐゴシック"/>
              <a:ea typeface="+mn-ea"/>
              <a:cs typeface="+mn-cs"/>
            </a:rPr>
            <a:t>ダイアログ</a:t>
          </a:r>
          <a:r>
            <a:rPr lang="en-US" altLang="ja-JP" sz="1100" b="0" i="0" baseline="0">
              <a:effectLst/>
              <a:latin typeface="ＭＳ Ｐゴシック"/>
              <a:ea typeface="+mn-ea"/>
              <a:cs typeface="+mn-cs"/>
            </a:rPr>
            <a:t>-2</a:t>
          </a:r>
          <a:r>
            <a:rPr lang="ja-JP" altLang="ja-JP" sz="1100" b="0" i="0" baseline="0">
              <a:effectLst/>
              <a:latin typeface="ＭＳ Ｐゴシック"/>
              <a:ea typeface="+mn-ea"/>
              <a:cs typeface="+mn-cs"/>
            </a:rPr>
            <a:t>が表示され</a:t>
          </a:r>
          <a:r>
            <a:rPr lang="ja-JP" altLang="en-US" sz="1100" b="0" i="0" baseline="0">
              <a:effectLst/>
              <a:latin typeface="ＭＳ Ｐゴシック"/>
              <a:ea typeface="+mn-ea"/>
              <a:cs typeface="+mn-cs"/>
            </a:rPr>
            <a:t>、［デｰタ入力範囲］には「</a:t>
          </a:r>
          <a:r>
            <a:rPr lang="en-US" altLang="ja-JP" sz="1100" b="0" i="0" baseline="0">
              <a:effectLst/>
              <a:latin typeface="ＭＳ Ｐゴシック"/>
              <a:ea typeface="+mn-ea"/>
              <a:cs typeface="+mn-cs"/>
            </a:rPr>
            <a:t>C15:H27</a:t>
          </a:r>
          <a:r>
            <a:rPr lang="ja-JP" altLang="en-US" sz="1100" b="0" i="0" baseline="0">
              <a:effectLst/>
              <a:latin typeface="ＭＳ Ｐゴシック"/>
              <a:ea typeface="+mn-ea"/>
              <a:cs typeface="+mn-cs"/>
            </a:rPr>
            <a:t>」が設定されています。［デｰタ入力範囲］を変更したい場合は、［変更］ボタンをクリックします。</a:t>
          </a:r>
          <a:endParaRPr lang="en-US" altLang="ja-JP" sz="1100" b="0" i="0" baseline="0">
            <a:effectLst/>
            <a:latin typeface="ＭＳ Ｐゴシック"/>
            <a:ea typeface="+mn-ea"/>
            <a:cs typeface="+mn-cs"/>
          </a:endParaRPr>
        </a:p>
        <a:p>
          <a:pPr rtl="0">
            <a:lnSpc>
              <a:spcPct val="100000"/>
            </a:lnSpc>
          </a:pPr>
          <a:endParaRPr lang="en-US" altLang="ja-JP" sz="1100" b="0" i="0" u="none" strike="noStrike" baseline="0">
            <a:solidFill>
              <a:srgbClr val="000000"/>
            </a:solidFill>
            <a:latin typeface="ＭＳ Ｐゴシック"/>
            <a:ea typeface="ＭＳ Ｐゴシック"/>
          </a:endParaRPr>
        </a:p>
        <a:p>
          <a:pPr rtl="0">
            <a:lnSpc>
              <a:spcPct val="100000"/>
            </a:lnSpc>
          </a:pPr>
          <a:r>
            <a:rPr lang="ja-JP" altLang="en-US" sz="1100" b="1" i="0" baseline="0">
              <a:effectLst/>
              <a:latin typeface="ＭＳ Ｐゴシック"/>
              <a:ea typeface="+mn-ea"/>
              <a:cs typeface="+mn-cs"/>
            </a:rPr>
            <a:t>④</a:t>
          </a:r>
          <a:r>
            <a:rPr lang="ja-JP" altLang="ja-JP" sz="1100" b="1" i="0" baseline="0">
              <a:effectLst/>
              <a:latin typeface="ＭＳ Ｐゴシック"/>
              <a:ea typeface="+mn-ea"/>
              <a:cs typeface="+mn-cs"/>
            </a:rPr>
            <a:t>［階層型－凝集法］</a:t>
          </a:r>
          <a:r>
            <a:rPr lang="ja-JP" altLang="en-US" sz="1100" b="1" i="0" baseline="0">
              <a:effectLst/>
              <a:latin typeface="ＭＳ Ｐゴシック"/>
              <a:ea typeface="+mn-ea"/>
              <a:cs typeface="+mn-cs"/>
            </a:rPr>
            <a:t>をクリックし、</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デｰタの内容</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の［変数分類］</a:t>
          </a:r>
          <a:r>
            <a:rPr lang="ja-JP" altLang="ja-JP" sz="1100" b="1" i="0" baseline="0">
              <a:effectLst/>
              <a:latin typeface="ＭＳ Ｐゴシック"/>
              <a:ea typeface="+mn-ea"/>
              <a:cs typeface="+mn-cs"/>
            </a:rPr>
            <a:t>をクリックする。</a:t>
          </a:r>
          <a:endParaRPr lang="ja-JP" altLang="ja-JP" sz="1100">
            <a:effectLst/>
            <a:latin typeface="ＭＳ Ｐゴシック"/>
          </a:endParaRPr>
        </a:p>
        <a:p>
          <a:pPr rtl="0">
            <a:lnSpc>
              <a:spcPct val="100000"/>
            </a:lnSpc>
          </a:pPr>
          <a:endParaRPr lang="en-US" altLang="ja-JP" sz="1100" b="0" i="0" baseline="0">
            <a:effectLst/>
            <a:latin typeface="ＭＳ Ｐゴシック"/>
            <a:ea typeface="+mn-ea"/>
            <a:cs typeface="+mn-cs"/>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⑤［規模のクラスタｰ数］ボックスに「</a:t>
          </a:r>
          <a:r>
            <a:rPr lang="en-US" altLang="ja-JP" sz="1100" b="1" i="0" u="none" strike="noStrike" baseline="0">
              <a:solidFill>
                <a:srgbClr val="000000"/>
              </a:solidFill>
              <a:latin typeface="ＭＳ Ｐゴシック"/>
              <a:ea typeface="ＭＳ Ｐゴシック"/>
            </a:rPr>
            <a:t>2</a:t>
          </a:r>
          <a:r>
            <a:rPr lang="ja-JP" altLang="en-US" sz="1100" b="1" i="0" u="none" strike="noStrike" baseline="0">
              <a:solidFill>
                <a:srgbClr val="000000"/>
              </a:solidFill>
              <a:latin typeface="ＭＳ Ｐゴシック"/>
              <a:ea typeface="ＭＳ Ｐゴシック"/>
            </a:rPr>
            <a:t>」を入力する。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以上、かつ、変数の数未満の数を指定することができます。この値を変更しても、クラスタｰの結合過程に変化はありません。「</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」と入力すれば</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クラスタｰになった時点での、それぞれのクラスタｰの規模（クラスタｰに属する変数の数）を表に出力します。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⑥［樹形図の向き］の［縦向き］をクリックする。</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樹形図の向きとして、横向きか縦向きかを選ぶことができます。</a:t>
          </a: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⑦［</a:t>
          </a:r>
          <a:r>
            <a:rPr lang="en-US" altLang="ja-JP" sz="1100" b="1" i="0" u="none" strike="noStrike" baseline="0">
              <a:solidFill>
                <a:srgbClr val="000000"/>
              </a:solidFill>
              <a:latin typeface="ＭＳ Ｐゴシック"/>
              <a:ea typeface="ＭＳ Ｐゴシック"/>
            </a:rPr>
            <a:t>OK</a:t>
          </a:r>
          <a:r>
            <a:rPr lang="ja-JP" altLang="en-US" sz="1100" b="1" i="0" u="none" strike="noStrike" baseline="0">
              <a:solidFill>
                <a:srgbClr val="000000"/>
              </a:solidFill>
              <a:latin typeface="ＭＳ Ｐゴシック"/>
              <a:ea typeface="ＭＳ Ｐゴシック"/>
            </a:rPr>
            <a:t>］ボタンをクリックする。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sz="1100" b="1" i="0" u="none" strike="noStrike" baseline="0">
            <a:solidFill>
              <a:srgbClr val="000000"/>
            </a:solidFill>
            <a:latin typeface="ＭＳ Ｐゴシック"/>
            <a:ea typeface="ＭＳ Ｐゴシック"/>
          </a:endParaRPr>
        </a:p>
      </xdr:txBody>
    </xdr:sp>
    <xdr:clientData/>
  </xdr:twoCellAnchor>
  <xdr:twoCellAnchor editAs="oneCell">
    <xdr:from>
      <xdr:col>1</xdr:col>
      <xdr:colOff>0</xdr:colOff>
      <xdr:row>30</xdr:row>
      <xdr:rowOff>0</xdr:rowOff>
    </xdr:from>
    <xdr:to>
      <xdr:col>5</xdr:col>
      <xdr:colOff>66143</xdr:colOff>
      <xdr:row>54</xdr:row>
      <xdr:rowOff>47105</xdr:rowOff>
    </xdr:to>
    <xdr:pic>
      <xdr:nvPicPr>
        <xdr:cNvPr id="9" name="図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1"/>
        <a:stretch>
          <a:fillRect/>
        </a:stretch>
      </xdr:blipFill>
      <xdr:spPr>
        <a:xfrm>
          <a:off x="200025" y="5314950"/>
          <a:ext cx="4257143" cy="4161905"/>
        </a:xfrm>
        <a:prstGeom prst="rect">
          <a:avLst/>
        </a:prstGeom>
      </xdr:spPr>
    </xdr:pic>
    <xdr:clientData/>
  </xdr:twoCellAnchor>
  <xdr:twoCellAnchor editAs="oneCell">
    <xdr:from>
      <xdr:col>1</xdr:col>
      <xdr:colOff>0</xdr:colOff>
      <xdr:row>56</xdr:row>
      <xdr:rowOff>0</xdr:rowOff>
    </xdr:from>
    <xdr:to>
      <xdr:col>5</xdr:col>
      <xdr:colOff>66143</xdr:colOff>
      <xdr:row>80</xdr:row>
      <xdr:rowOff>47105</xdr:rowOff>
    </xdr:to>
    <xdr:pic>
      <xdr:nvPicPr>
        <xdr:cNvPr id="10" name="図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200025" y="9772650"/>
          <a:ext cx="4257143" cy="4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16</xdr:col>
      <xdr:colOff>0</xdr:colOff>
      <xdr:row>11</xdr:row>
      <xdr:rowOff>9525</xdr:rowOff>
    </xdr:to>
    <xdr:sp macro="" textlink="">
      <xdr:nvSpPr>
        <xdr:cNvPr id="2" name="Text Box 2">
          <a:extLst>
            <a:ext uri="{FF2B5EF4-FFF2-40B4-BE49-F238E27FC236}">
              <a16:creationId xmlns:a16="http://schemas.microsoft.com/office/drawing/2014/main" id="{00000000-0008-0000-0300-000002000000}"/>
            </a:ext>
          </a:extLst>
        </xdr:cNvPr>
        <xdr:cNvSpPr txBox="1">
          <a:spLocks noChangeArrowheads="1"/>
        </xdr:cNvSpPr>
      </xdr:nvSpPr>
      <xdr:spPr bwMode="auto">
        <a:xfrm>
          <a:off x="200025" y="571500"/>
          <a:ext cx="9953625" cy="1781175"/>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pPr rtl="0"/>
          <a:r>
            <a:rPr lang="ja-JP" altLang="en-US" sz="1100" b="0" i="0" u="none" strike="noStrike" baseline="0">
              <a:solidFill>
                <a:srgbClr val="000000"/>
              </a:solidFill>
              <a:latin typeface="ＭＳ Ｐゴシック"/>
              <a:ea typeface="ＭＳ Ｐゴシック"/>
            </a:rPr>
            <a:t>重回帰分析、二項ロジスティック回帰分析、多項ロジスティック回帰分析、順序ロジスティック回帰分析、条件付きロジスティック回帰分析では、度数データをを含むデータからでも分析ができます。</a:t>
          </a:r>
          <a:r>
            <a:rPr lang="ja-JP" altLang="ja-JP" sz="1100" b="0" i="0" baseline="0">
              <a:effectLst/>
              <a:latin typeface="+mn-lt"/>
              <a:ea typeface="+mn-ea"/>
              <a:cs typeface="+mn-cs"/>
            </a:rPr>
            <a:t>この</a:t>
          </a:r>
          <a:r>
            <a:rPr lang="ja-JP" altLang="en-US" sz="1100" b="0" i="0" baseline="0">
              <a:effectLst/>
              <a:latin typeface="+mn-lt"/>
              <a:ea typeface="+mn-ea"/>
              <a:cs typeface="+mn-cs"/>
            </a:rPr>
            <a:t>ようなデータの</a:t>
          </a:r>
          <a:r>
            <a:rPr lang="ja-JP" altLang="ja-JP" sz="1100" b="0" i="0" baseline="0">
              <a:effectLst/>
              <a:latin typeface="+mn-lt"/>
              <a:ea typeface="+mn-ea"/>
              <a:cs typeface="+mn-cs"/>
            </a:rPr>
            <a:t>場合、度数データをダイアログの［度数］に設定してください。</a:t>
          </a:r>
          <a:endParaRPr lang="ja-JP" altLang="ja-JP">
            <a:effectLst/>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rtl="0"/>
          <a:r>
            <a:rPr lang="ja-JP" altLang="en-US" sz="1100" b="0" i="0" baseline="0">
              <a:effectLst/>
              <a:latin typeface="+mn-ea"/>
              <a:ea typeface="+mn-ea"/>
              <a:cs typeface="+mn-cs"/>
            </a:rPr>
            <a:t>重回帰分析</a:t>
          </a:r>
          <a:r>
            <a:rPr lang="en-US" altLang="ja-JP" sz="1100" b="0" i="0" baseline="0">
              <a:effectLst/>
              <a:latin typeface="+mn-ea"/>
              <a:ea typeface="+mn-ea"/>
              <a:cs typeface="+mn-cs"/>
            </a:rPr>
            <a:t>1</a:t>
          </a:r>
          <a:r>
            <a:rPr lang="ja-JP" altLang="ja-JP" sz="1100" b="0" i="0" baseline="0">
              <a:effectLst/>
              <a:latin typeface="+mn-lt"/>
              <a:ea typeface="+mn-ea"/>
              <a:cs typeface="+mn-cs"/>
            </a:rPr>
            <a:t>で用いたデータを加工して、</a:t>
          </a:r>
          <a:r>
            <a:rPr lang="ja-JP" altLang="en-US" sz="1100" b="0" i="0" baseline="0">
              <a:effectLst/>
              <a:latin typeface="+mn-lt"/>
              <a:ea typeface="+mn-ea"/>
              <a:cs typeface="+mn-cs"/>
            </a:rPr>
            <a:t>「球速」、「遠投」、「懸垂」、「握力」の一揃いの値に対して「</a:t>
          </a:r>
          <a:r>
            <a:rPr lang="ja-JP" altLang="ja-JP" sz="1100" b="0" i="0" baseline="0">
              <a:effectLst/>
              <a:latin typeface="+mn-lt"/>
              <a:ea typeface="+mn-ea"/>
              <a:cs typeface="+mn-cs"/>
            </a:rPr>
            <a:t>度数</a:t>
          </a:r>
          <a:r>
            <a:rPr lang="ja-JP" altLang="en-US" sz="1100" b="0" i="0" baseline="0">
              <a:effectLst/>
              <a:latin typeface="+mn-lt"/>
              <a:ea typeface="+mn-ea"/>
              <a:cs typeface="+mn-cs"/>
            </a:rPr>
            <a:t>」を付加した</a:t>
          </a:r>
          <a:r>
            <a:rPr lang="ja-JP" altLang="ja-JP" sz="1100" b="0" i="0" baseline="0">
              <a:effectLst/>
              <a:latin typeface="+mn-lt"/>
              <a:ea typeface="+mn-ea"/>
              <a:cs typeface="+mn-cs"/>
            </a:rPr>
            <a:t>データを用いて分析を行ってみます。</a:t>
          </a:r>
          <a:endParaRPr lang="ja-JP" altLang="ja-JP">
            <a:effectLst/>
          </a:endParaRPr>
        </a:p>
      </xdr:txBody>
    </xdr:sp>
    <xdr:clientData/>
  </xdr:twoCellAnchor>
  <xdr:twoCellAnchor>
    <xdr:from>
      <xdr:col>8</xdr:col>
      <xdr:colOff>9525</xdr:colOff>
      <xdr:row>149</xdr:row>
      <xdr:rowOff>171449</xdr:rowOff>
    </xdr:from>
    <xdr:to>
      <xdr:col>14</xdr:col>
      <xdr:colOff>9525</xdr:colOff>
      <xdr:row>172</xdr:row>
      <xdr:rowOff>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4676775" y="28365449"/>
          <a:ext cx="4114800" cy="377190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r>
            <a:rPr lang="en-US" altLang="ja-JP" sz="1100" b="1" i="0" u="none" strike="noStrike" baseline="0">
              <a:solidFill>
                <a:srgbClr val="000000"/>
              </a:solidFill>
              <a:latin typeface="ＭＳ Ｐゴシック"/>
              <a:ea typeface="ＭＳ Ｐゴシック"/>
            </a:rPr>
            <a:t>Ⅱ</a:t>
          </a:r>
          <a:r>
            <a:rPr lang="ja-JP" altLang="en-US" sz="1100" b="1" i="0" u="none" strike="noStrike" baseline="0">
              <a:solidFill>
                <a:srgbClr val="000000"/>
              </a:solidFill>
              <a:latin typeface="ＭＳ Ｐゴシック"/>
              <a:ea typeface="ＭＳ Ｐゴシック"/>
            </a:rPr>
            <a:t>（変数選択）</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⑦［変数選択］タブをクリックする。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⑧変数選択の方法から［増減法］を選択する。</a:t>
          </a:r>
          <a:endParaRPr lang="en-US" altLang="ja-JP" sz="1100" b="1" i="0" u="none" strike="noStrike" baseline="0">
            <a:solidFill>
              <a:srgbClr val="000000"/>
            </a:solidFill>
            <a:latin typeface="ＭＳ Ｐゴシック"/>
            <a:ea typeface="ＭＳ Ｐゴシック"/>
          </a:endParaRPr>
        </a:p>
        <a:p>
          <a:pPr rtl="0">
            <a:lnSpc>
              <a:spcPct val="100000"/>
            </a:lnSpc>
          </a:pPr>
          <a:endParaRPr lang="ja-JP" altLang="ja-JP" sz="1100">
            <a:effectLst/>
            <a:latin typeface="ＭＳ Ｐゴシック"/>
          </a:endParaRPr>
        </a:p>
        <a:p>
          <a:pPr rtl="0">
            <a:lnSpc>
              <a:spcPct val="100000"/>
            </a:lnSpc>
          </a:pPr>
          <a:r>
            <a:rPr lang="ja-JP" altLang="ja-JP" sz="1100" b="0" i="0" baseline="0">
              <a:effectLst/>
              <a:latin typeface="ＭＳ Ｐゴシック"/>
              <a:ea typeface="+mn-ea"/>
              <a:cs typeface="+mn-cs"/>
            </a:rPr>
            <a:t>変数選択を行わず全変数を利用して重回帰式を求めるときは［全変数］を選択します。変数を［投入］、［除去］する基準には［</a:t>
          </a:r>
          <a:r>
            <a:rPr lang="en-US" altLang="ja-JP" sz="1100" b="0" i="0" baseline="0">
              <a:effectLst/>
              <a:latin typeface="ＭＳ Ｐゴシック"/>
              <a:ea typeface="+mn-ea"/>
              <a:cs typeface="+mn-cs"/>
            </a:rPr>
            <a:t>P</a:t>
          </a:r>
          <a:r>
            <a:rPr lang="ja-JP" altLang="ja-JP" sz="1100" b="0" i="0" baseline="0">
              <a:effectLst/>
              <a:latin typeface="ＭＳ Ｐゴシック"/>
              <a:ea typeface="+mn-ea"/>
              <a:cs typeface="+mn-cs"/>
            </a:rPr>
            <a:t>値］と［</a:t>
          </a:r>
          <a:r>
            <a:rPr lang="en-US" altLang="ja-JP" sz="1100" b="0" i="0" baseline="0">
              <a:effectLst/>
              <a:latin typeface="ＭＳ Ｐゴシック"/>
              <a:ea typeface="+mn-ea"/>
              <a:cs typeface="+mn-cs"/>
            </a:rPr>
            <a:t>F</a:t>
          </a:r>
          <a:r>
            <a:rPr lang="ja-JP" altLang="ja-JP" sz="1100" b="0" i="0" baseline="0">
              <a:effectLst/>
              <a:latin typeface="ＭＳ Ｐゴシック"/>
              <a:ea typeface="+mn-ea"/>
              <a:cs typeface="+mn-cs"/>
            </a:rPr>
            <a:t>値］の</a:t>
          </a:r>
          <a:r>
            <a:rPr lang="en-US" altLang="ja-JP" sz="1100" b="0" i="0" baseline="0">
              <a:effectLst/>
              <a:latin typeface="ＭＳ Ｐゴシック"/>
              <a:ea typeface="+mn-ea"/>
              <a:cs typeface="+mn-cs"/>
            </a:rPr>
            <a:t>2</a:t>
          </a:r>
          <a:r>
            <a:rPr lang="ja-JP" altLang="ja-JP" sz="1100" b="0" i="0" baseline="0">
              <a:effectLst/>
              <a:latin typeface="ＭＳ Ｐゴシック"/>
              <a:ea typeface="+mn-ea"/>
              <a:cs typeface="+mn-cs"/>
            </a:rPr>
            <a:t>通りから選択できます。</a:t>
          </a:r>
          <a:endParaRPr lang="ja-JP" altLang="ja-JP" sz="1100">
            <a:effectLst/>
            <a:latin typeface="ＭＳ Ｐゴシック"/>
          </a:endParaRPr>
        </a:p>
        <a:p>
          <a:pPr algn="l" rtl="0">
            <a:lnSpc>
              <a:spcPct val="100000"/>
            </a:lnSpc>
            <a:defRPr sz="1000"/>
          </a:pP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⑨［変数選択の過程を出力する］をチェックする</a:t>
          </a: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変数選択の過程をステップごとに見ていきたいときは、このオプションを利用します。⑧、⑨の設定を行うと、ダイアログ</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のようになります。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r>
            <a:rPr lang="en-US" altLang="ja-JP" sz="1100" b="1" i="0" u="none" strike="noStrike" baseline="0">
              <a:solidFill>
                <a:srgbClr val="000000"/>
              </a:solidFill>
              <a:latin typeface="ＭＳ Ｐゴシック"/>
              <a:ea typeface="ＭＳ Ｐゴシック"/>
            </a:rPr>
            <a:t>Ⅲ</a:t>
          </a:r>
          <a:r>
            <a:rPr lang="ja-JP" altLang="en-US" sz="1100" b="1" i="0" u="none" strike="noStrike" baseline="0">
              <a:solidFill>
                <a:srgbClr val="000000"/>
              </a:solidFill>
              <a:latin typeface="ＭＳ Ｐゴシック"/>
              <a:ea typeface="ＭＳ Ｐゴシック"/>
            </a:rPr>
            <a:t>へ</a:t>
          </a:r>
        </a:p>
      </xdr:txBody>
    </xdr:sp>
    <xdr:clientData/>
  </xdr:twoCellAnchor>
  <xdr:twoCellAnchor>
    <xdr:from>
      <xdr:col>1</xdr:col>
      <xdr:colOff>0</xdr:colOff>
      <xdr:row>37</xdr:row>
      <xdr:rowOff>0</xdr:rowOff>
    </xdr:from>
    <xdr:to>
      <xdr:col>9</xdr:col>
      <xdr:colOff>0</xdr:colOff>
      <xdr:row>69</xdr:row>
      <xdr:rowOff>19050</xdr:rowOff>
    </xdr:to>
    <xdr:sp macro="" textlink="">
      <xdr:nvSpPr>
        <xdr:cNvPr id="5" name="Text Box 3">
          <a:extLst>
            <a:ext uri="{FF2B5EF4-FFF2-40B4-BE49-F238E27FC236}">
              <a16:creationId xmlns:a16="http://schemas.microsoft.com/office/drawing/2014/main" id="{00000000-0008-0000-0300-000005000000}"/>
            </a:ext>
          </a:extLst>
        </xdr:cNvPr>
        <xdr:cNvSpPr txBox="1">
          <a:spLocks noChangeArrowheads="1"/>
        </xdr:cNvSpPr>
      </xdr:nvSpPr>
      <xdr:spPr bwMode="auto">
        <a:xfrm>
          <a:off x="200025" y="6934200"/>
          <a:ext cx="5153025" cy="55054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Ⅰ</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ダイアログ上で変数を設定する方法）</a:t>
          </a:r>
          <a:endParaRPr kumimoji="0"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1"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①</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C16</a:t>
          </a:r>
          <a:r>
            <a:rPr kumimoji="0" lang="ja-JP" altLang="en-US" sz="1100" b="1" i="0" u="sng" strike="noStrike" kern="0" cap="none" spc="0" normalizeH="0" baseline="0" noProof="0">
              <a:ln>
                <a:noFill/>
              </a:ln>
              <a:solidFill>
                <a:srgbClr val="000000"/>
              </a:solidFill>
              <a:effectLst/>
              <a:uLnTx/>
              <a:uFillTx/>
              <a:latin typeface="ＭＳ Ｐゴシック"/>
              <a:ea typeface="ＭＳ Ｐゴシック"/>
            </a:rPr>
            <a:t>から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G16</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までのセルを選択（ドラッグ）する。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②エクセル統計メニュｰから、［多変量解析］－［重回帰分析］を選択する。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ダイアログ</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が表示されます。［デｰタ入力範囲］には「</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C16:G36</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」が設定されています。［デｰタ入力範囲］を変更したい場合は、［変更］ボタンをクリックします。</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③［変数リスト］の「球速」をクリックする。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④［目的変数］の左横にある［＞］ボタンをクリックする（ダイアログ</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‐2</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⑤［変数リスト］の「遠投」から［握力］までドラッグして選択する。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⑥［説明変数］の左横にある［＞］ボタンをクリックする</a:t>
          </a:r>
          <a:r>
            <a:rPr lang="ja-JP" altLang="ja-JP" sz="1100" b="1" i="0" baseline="0">
              <a:effectLst/>
              <a:latin typeface="ＭＳ Ｐゴシック"/>
              <a:ea typeface="+mn-ea"/>
              <a:cs typeface="+mn-cs"/>
            </a:rPr>
            <a:t>（ダイアログ</a:t>
          </a:r>
          <a:r>
            <a:rPr lang="en-US" altLang="ja-JP" sz="1100" b="1" i="0" baseline="0">
              <a:effectLst/>
              <a:latin typeface="ＭＳ Ｐゴシック"/>
              <a:ea typeface="+mn-ea"/>
              <a:cs typeface="+mn-cs"/>
            </a:rPr>
            <a:t>‐3</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a:t>
          </a:r>
          <a:endParaRPr lang="en-US" altLang="ja-JP" sz="1100" b="1" i="0" baseline="0">
            <a:effectLst/>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b="1" i="0" baseline="0">
            <a:effectLst/>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baseline="0">
              <a:effectLst/>
              <a:latin typeface="ＭＳ Ｐゴシック"/>
              <a:ea typeface="+mn-ea"/>
              <a:cs typeface="+mn-cs"/>
            </a:rPr>
            <a:t>⑦［変数リスト］の「度数」をクリックする。</a:t>
          </a:r>
          <a:endParaRPr lang="en-US" altLang="ja-JP" sz="1100" b="1" i="0" baseline="0">
            <a:effectLst/>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100" b="1" i="0" baseline="0">
            <a:effectLst/>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baseline="0">
              <a:effectLst/>
              <a:latin typeface="ＭＳ Ｐゴシック"/>
              <a:ea typeface="+mn-ea"/>
              <a:cs typeface="+mn-cs"/>
            </a:rPr>
            <a:t>⑧［度数］の左横にある［＞］ボタンをクリックする（ダイアログ</a:t>
          </a:r>
          <a:r>
            <a:rPr lang="en-US" altLang="ja-JP" sz="1100" b="1" i="0" baseline="0">
              <a:effectLst/>
              <a:latin typeface="ＭＳ Ｐゴシック"/>
              <a:ea typeface="+mn-ea"/>
              <a:cs typeface="+mn-cs"/>
            </a:rPr>
            <a:t>-4</a:t>
          </a:r>
          <a:r>
            <a:rPr lang="ja-JP" altLang="en-US" sz="1100" b="1" i="0" baseline="0">
              <a:effectLst/>
              <a:latin typeface="ＭＳ Ｐゴシック"/>
              <a:ea typeface="+mn-ea"/>
              <a:cs typeface="+mn-cs"/>
            </a:rPr>
            <a:t>）。</a:t>
          </a:r>
          <a:endParaRPr lang="en-US" altLang="ja-JP" sz="1100" b="1" i="0" baseline="0">
            <a:effectLst/>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説明変数を</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つずつ設定することも可能です。その場合は、</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1</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変数ずつ⑤、⑥の操作を繰り返します。</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Ⅱ</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へ</a:t>
          </a:r>
        </a:p>
      </xdr:txBody>
    </xdr:sp>
    <xdr:clientData/>
  </xdr:twoCellAnchor>
  <xdr:twoCellAnchor>
    <xdr:from>
      <xdr:col>10</xdr:col>
      <xdr:colOff>0</xdr:colOff>
      <xdr:row>37</xdr:row>
      <xdr:rowOff>0</xdr:rowOff>
    </xdr:from>
    <xdr:to>
      <xdr:col>16</xdr:col>
      <xdr:colOff>0</xdr:colOff>
      <xdr:row>55</xdr:row>
      <xdr:rowOff>161925</xdr:rowOff>
    </xdr:to>
    <xdr:sp macro="" textlink="">
      <xdr:nvSpPr>
        <xdr:cNvPr id="6" name="Text Box 3">
          <a:extLst>
            <a:ext uri="{FF2B5EF4-FFF2-40B4-BE49-F238E27FC236}">
              <a16:creationId xmlns:a16="http://schemas.microsoft.com/office/drawing/2014/main" id="{00000000-0008-0000-0300-000006000000}"/>
            </a:ext>
          </a:extLst>
        </xdr:cNvPr>
        <xdr:cNvSpPr txBox="1">
          <a:spLocks noChangeArrowheads="1"/>
        </xdr:cNvSpPr>
      </xdr:nvSpPr>
      <xdr:spPr bwMode="auto">
        <a:xfrm>
          <a:off x="6038850" y="6934200"/>
          <a:ext cx="4114800" cy="32480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Ⅰ</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B</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（ダ</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イアログを開く前に変数を設定する方法）</a:t>
          </a:r>
          <a:endParaRPr kumimoji="0"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①</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C16</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をクリックする。続けて、</a:t>
          </a:r>
          <a:r>
            <a:rPr lang="en-US" altLang="ja-JP" sz="1000" b="1" i="0" baseline="0">
              <a:effectLst/>
              <a:latin typeface="+mn-lt"/>
              <a:ea typeface="+mn-ea"/>
              <a:cs typeface="+mn-cs"/>
            </a:rPr>
            <a:t>Ctrl</a:t>
          </a:r>
          <a:r>
            <a:rPr lang="ja-JP" altLang="ja-JP" sz="1000" b="1" i="0" baseline="0">
              <a:effectLst/>
              <a:latin typeface="+mn-lt"/>
              <a:ea typeface="+mn-ea"/>
              <a:cs typeface="+mn-cs"/>
            </a:rPr>
            <a:t>キｰを押しながら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D16</a:t>
          </a:r>
          <a:r>
            <a:rPr kumimoji="0" lang="ja-JP" altLang="en-US" sz="1100" b="1" i="0" u="sng" strike="noStrike" kern="0" cap="none" spc="0" normalizeH="0" baseline="0" noProof="0">
              <a:ln>
                <a:noFill/>
              </a:ln>
              <a:solidFill>
                <a:srgbClr val="000000"/>
              </a:solidFill>
              <a:effectLst/>
              <a:uLnTx/>
              <a:uFillTx/>
              <a:latin typeface="ＭＳ Ｐゴシック"/>
              <a:ea typeface="ＭＳ Ｐゴシック"/>
            </a:rPr>
            <a:t>から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F16</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までのセルを選択（ドラッグ）する。更に、</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ctrl</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キーを押しながら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G16</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をクリックする。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②エクセル統計メニュｰから、「多変量解析」－「重回帰分析」を選択する。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endParaRPr lang="en-US" altLang="ja-JP" sz="1100" b="0" i="0" baseline="0">
            <a:effectLst/>
            <a:latin typeface="ＭＳ Ｐゴシック"/>
            <a:ea typeface="+mn-ea"/>
            <a:cs typeface="+mn-cs"/>
          </a:endParaRPr>
        </a:p>
        <a:p>
          <a:pPr rtl="0" eaLnBrk="1" fontAlgn="auto" latinLnBrk="0" hangingPunct="1">
            <a:lnSpc>
              <a:spcPct val="100000"/>
            </a:lnSpc>
          </a:pPr>
          <a:r>
            <a:rPr lang="ja-JP" altLang="en-US" sz="1100" b="0" i="0" baseline="0">
              <a:effectLst/>
              <a:latin typeface="ＭＳ Ｐゴシック"/>
              <a:ea typeface="+mn-ea"/>
              <a:cs typeface="+mn-cs"/>
            </a:rPr>
            <a:t>最初から</a:t>
          </a:r>
          <a:r>
            <a:rPr lang="ja-JP" altLang="ja-JP" sz="1100" b="0" i="0" baseline="0">
              <a:effectLst/>
              <a:latin typeface="ＭＳ Ｐゴシック"/>
              <a:ea typeface="+mn-ea"/>
              <a:cs typeface="+mn-cs"/>
            </a:rPr>
            <a:t>ダイアログ</a:t>
          </a:r>
          <a:r>
            <a:rPr lang="en-US" altLang="ja-JP" sz="1100" b="0" i="0" baseline="0">
              <a:effectLst/>
              <a:latin typeface="ＭＳ Ｐゴシック"/>
              <a:ea typeface="+mn-ea"/>
              <a:cs typeface="+mn-cs"/>
            </a:rPr>
            <a:t>-5</a:t>
          </a:r>
          <a:r>
            <a:rPr lang="ja-JP" altLang="en-US" sz="1100" b="0" i="0" baseline="0">
              <a:effectLst/>
              <a:latin typeface="ＭＳ Ｐゴシック"/>
              <a:ea typeface="+mn-ea"/>
              <a:cs typeface="+mn-cs"/>
            </a:rPr>
            <a:t>のように設定されてダイアログが</a:t>
          </a:r>
          <a:r>
            <a:rPr lang="ja-JP" altLang="ja-JP" sz="1100" b="0" i="0" baseline="0">
              <a:effectLst/>
              <a:latin typeface="ＭＳ Ｐゴシック"/>
              <a:ea typeface="+mn-ea"/>
              <a:cs typeface="+mn-cs"/>
            </a:rPr>
            <a:t>表示されます。［デ</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タ入力範囲］には「</a:t>
          </a:r>
          <a:r>
            <a:rPr lang="en-US" altLang="ja-JP" sz="1100" b="0" i="0" baseline="0">
              <a:effectLst/>
              <a:latin typeface="ＭＳ Ｐゴシック"/>
              <a:ea typeface="+mn-ea"/>
              <a:cs typeface="+mn-cs"/>
            </a:rPr>
            <a:t>C16:C36,D16:F36,G16:G36</a:t>
          </a:r>
          <a:r>
            <a:rPr lang="ja-JP" altLang="ja-JP" sz="1100" b="0" i="0" baseline="0">
              <a:effectLst/>
              <a:latin typeface="ＭＳ Ｐゴシック"/>
              <a:ea typeface="+mn-ea"/>
              <a:cs typeface="+mn-cs"/>
            </a:rPr>
            <a:t>」が設定されてい</a:t>
          </a:r>
          <a:r>
            <a:rPr lang="ja-JP" altLang="en-US" sz="1100" b="0" i="0" baseline="0">
              <a:effectLst/>
              <a:latin typeface="ＭＳ Ｐゴシック"/>
              <a:ea typeface="+mn-ea"/>
              <a:cs typeface="+mn-cs"/>
            </a:rPr>
            <a:t>るところが</a:t>
          </a:r>
          <a:r>
            <a:rPr lang="en-US" altLang="ja-JP" sz="1100" b="0" i="0" baseline="0">
              <a:effectLst/>
              <a:latin typeface="ＭＳ Ｐゴシック"/>
              <a:ea typeface="+mn-ea"/>
              <a:cs typeface="+mn-cs"/>
            </a:rPr>
            <a:t>A</a:t>
          </a:r>
          <a:r>
            <a:rPr lang="ja-JP" altLang="en-US" sz="1100" b="0" i="0" baseline="0">
              <a:effectLst/>
              <a:latin typeface="ＭＳ Ｐゴシック"/>
              <a:ea typeface="+mn-ea"/>
              <a:cs typeface="+mn-cs"/>
            </a:rPr>
            <a:t>との違いです。</a:t>
          </a:r>
          <a:endParaRPr lang="en-US" altLang="ja-JP" sz="1100" b="0" i="0" baseline="0">
            <a:effectLst/>
            <a:latin typeface="ＭＳ Ｐゴシック"/>
            <a:ea typeface="+mn-ea"/>
            <a:cs typeface="+mn-cs"/>
          </a:endParaRPr>
        </a:p>
        <a:p>
          <a:pPr algn="l" rtl="0" eaLnBrk="1" fontAlgn="auto" latinLnBrk="0" hangingPunct="1">
            <a:lnSpc>
              <a:spcPct val="100000"/>
            </a:lnSpc>
          </a:pPr>
          <a:endParaRPr lang="en-US" altLang="ja-JP" sz="1100" b="1" i="0" baseline="0">
            <a:effectLst/>
            <a:latin typeface="ＭＳ Ｐゴシック"/>
            <a:ea typeface="+mn-ea"/>
            <a:cs typeface="+mn-cs"/>
          </a:endParaRPr>
        </a:p>
        <a:p>
          <a:pPr algn="l" rtl="0" eaLnBrk="1" fontAlgn="auto" latinLnBrk="0" hangingPunct="1">
            <a:lnSpc>
              <a:spcPct val="100000"/>
            </a:lnSpc>
          </a:pPr>
          <a:r>
            <a:rPr lang="ja-JP" altLang="en-US" sz="1100" b="1" i="0" baseline="0">
              <a:effectLst/>
              <a:latin typeface="ＭＳ Ｐゴシック"/>
              <a:ea typeface="+mn-ea"/>
              <a:cs typeface="+mn-cs"/>
            </a:rPr>
            <a:t>操作手順</a:t>
          </a:r>
          <a:r>
            <a:rPr lang="en-US" altLang="ja-JP" sz="1100" b="1" i="0" baseline="0">
              <a:effectLst/>
              <a:latin typeface="ＭＳ Ｐゴシック"/>
              <a:ea typeface="+mn-ea"/>
              <a:cs typeface="+mn-cs"/>
            </a:rPr>
            <a:t>Ⅱ</a:t>
          </a:r>
          <a:r>
            <a:rPr lang="ja-JP" altLang="en-US" sz="1100" b="1" i="0" baseline="0">
              <a:effectLst/>
              <a:latin typeface="ＭＳ Ｐゴシック"/>
              <a:ea typeface="+mn-ea"/>
              <a:cs typeface="+mn-cs"/>
            </a:rPr>
            <a:t>へ</a:t>
          </a:r>
          <a:endParaRPr lang="ja-JP" altLang="ja-JP" sz="1100" b="1">
            <a:effectLst/>
            <a:latin typeface="ＭＳ Ｐゴシック"/>
          </a:endParaRPr>
        </a:p>
      </xdr:txBody>
    </xdr:sp>
    <xdr:clientData/>
  </xdr:twoCellAnchor>
  <xdr:twoCellAnchor>
    <xdr:from>
      <xdr:col>8</xdr:col>
      <xdr:colOff>0</xdr:colOff>
      <xdr:row>177</xdr:row>
      <xdr:rowOff>1</xdr:rowOff>
    </xdr:from>
    <xdr:to>
      <xdr:col>14</xdr:col>
      <xdr:colOff>0</xdr:colOff>
      <xdr:row>201</xdr:row>
      <xdr:rowOff>9525</xdr:rowOff>
    </xdr:to>
    <xdr:sp macro="" textlink="">
      <xdr:nvSpPr>
        <xdr:cNvPr id="10" name="Text Box 3">
          <a:extLst>
            <a:ext uri="{FF2B5EF4-FFF2-40B4-BE49-F238E27FC236}">
              <a16:creationId xmlns:a16="http://schemas.microsoft.com/office/drawing/2014/main" id="{00000000-0008-0000-0300-00000A000000}"/>
            </a:ext>
          </a:extLst>
        </xdr:cNvPr>
        <xdr:cNvSpPr txBox="1">
          <a:spLocks noChangeArrowheads="1"/>
        </xdr:cNvSpPr>
      </xdr:nvSpPr>
      <xdr:spPr bwMode="auto">
        <a:xfrm>
          <a:off x="4667250" y="30937201"/>
          <a:ext cx="4114800" cy="4124324"/>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操作手順</a:t>
          </a:r>
          <a:r>
            <a:rPr lang="en-US" altLang="ja-JP" sz="1100" b="1" i="0" u="none" strike="noStrike" baseline="0">
              <a:solidFill>
                <a:srgbClr val="000000"/>
              </a:solidFill>
              <a:latin typeface="+mn-ea"/>
              <a:ea typeface="+mn-ea"/>
            </a:rPr>
            <a:t>Ⅲ</a:t>
          </a:r>
          <a:r>
            <a:rPr lang="ja-JP" altLang="en-US" sz="1100" b="1" i="0" u="none" strike="noStrike" baseline="0">
              <a:solidFill>
                <a:srgbClr val="000000"/>
              </a:solidFill>
              <a:latin typeface="+mn-ea"/>
              <a:ea typeface="+mn-ea"/>
            </a:rPr>
            <a:t>（予測値の出力）</a:t>
          </a:r>
        </a:p>
        <a:p>
          <a:pPr algn="l" rtl="0">
            <a:lnSpc>
              <a:spcPct val="100000"/>
            </a:lnSpc>
            <a:defRPr sz="1000"/>
          </a:pPr>
          <a:endParaRPr lang="ja-JP" altLang="en-US" sz="1100" b="1" i="0" u="none" strike="noStrike" baseline="0">
            <a:solidFill>
              <a:srgbClr val="000000"/>
            </a:solidFill>
            <a:latin typeface="+mn-ea"/>
            <a:ea typeface="+mn-ea"/>
          </a:endParaRPr>
        </a:p>
        <a:p>
          <a:pPr algn="l" rtl="0">
            <a:lnSpc>
              <a:spcPct val="100000"/>
            </a:lnSpc>
            <a:defRPr sz="1000"/>
          </a:pPr>
          <a:r>
            <a:rPr lang="ja-JP" altLang="en-US" sz="1100" b="1" i="0" u="none" strike="noStrike" baseline="0">
              <a:solidFill>
                <a:srgbClr val="000000"/>
              </a:solidFill>
              <a:latin typeface="+mn-ea"/>
              <a:ea typeface="+mn-ea"/>
            </a:rPr>
            <a:t>⑩［オプション］タブをクリックする。</a:t>
          </a:r>
          <a:endParaRPr lang="ja-JP" altLang="en-US" sz="1100" b="0" i="0" u="none" strike="noStrike" baseline="0">
            <a:solidFill>
              <a:srgbClr val="000000"/>
            </a:solidFill>
            <a:latin typeface="+mn-ea"/>
            <a:ea typeface="+mn-ea"/>
          </a:endParaRPr>
        </a:p>
        <a:p>
          <a:pPr algn="l" rtl="0">
            <a:lnSpc>
              <a:spcPct val="100000"/>
            </a:lnSpc>
            <a:defRPr sz="1000"/>
          </a:pPr>
          <a:endParaRPr lang="ja-JP" altLang="en-US" sz="1100" b="0" i="0" u="none" strike="noStrike" baseline="0">
            <a:solidFill>
              <a:srgbClr val="000000"/>
            </a:solidFill>
            <a:latin typeface="+mn-ea"/>
            <a:ea typeface="+mn-ea"/>
          </a:endParaRPr>
        </a:p>
        <a:p>
          <a:pPr algn="l" rtl="0">
            <a:lnSpc>
              <a:spcPct val="100000"/>
            </a:lnSpc>
            <a:defRPr sz="1000"/>
          </a:pPr>
          <a:r>
            <a:rPr lang="ja-JP" altLang="en-US" sz="1100" b="1" i="0" u="none" strike="noStrike" baseline="0">
              <a:solidFill>
                <a:srgbClr val="000000"/>
              </a:solidFill>
              <a:latin typeface="+mn-ea"/>
              <a:ea typeface="+mn-ea"/>
            </a:rPr>
            <a:t>⑪［予測値を出力する］をチェックする。</a:t>
          </a:r>
        </a:p>
        <a:p>
          <a:pPr algn="l" rtl="0">
            <a:lnSpc>
              <a:spcPct val="100000"/>
            </a:lnSpc>
            <a:defRPr sz="1000"/>
          </a:pPr>
          <a:endParaRPr lang="en-US" altLang="ja-JP" sz="1100" b="0" i="0" u="none" strike="noStrike" baseline="0">
            <a:solidFill>
              <a:srgbClr val="000000"/>
            </a:solidFill>
            <a:latin typeface="+mn-ea"/>
            <a:ea typeface="+mn-ea"/>
          </a:endParaRPr>
        </a:p>
        <a:p>
          <a:pPr algn="l" rtl="0">
            <a:lnSpc>
              <a:spcPct val="100000"/>
            </a:lnSpc>
            <a:defRPr sz="1000"/>
          </a:pPr>
          <a:r>
            <a:rPr lang="ja-JP" altLang="en-US" sz="1100" b="0" i="0" u="none" strike="noStrike" baseline="0">
              <a:solidFill>
                <a:srgbClr val="000000"/>
              </a:solidFill>
              <a:latin typeface="+mn-ea"/>
              <a:ea typeface="+mn-ea"/>
            </a:rPr>
            <a:t>［予測値を出力する］をチェックすると［予測値の区間推定を出力する］もチェックできるようになります。これをチェックすると、予測値の区間推定結果も合わせて出力します。</a:t>
          </a:r>
          <a:endParaRPr lang="en-US" altLang="ja-JP" sz="1100" b="0" i="0" u="none" strike="noStrike" baseline="0">
            <a:solidFill>
              <a:srgbClr val="000000"/>
            </a:solidFill>
            <a:latin typeface="+mn-ea"/>
            <a:ea typeface="+mn-ea"/>
          </a:endParaRPr>
        </a:p>
        <a:p>
          <a:pPr algn="l" rtl="0">
            <a:lnSpc>
              <a:spcPct val="100000"/>
            </a:lnSpc>
            <a:defRPr sz="1000"/>
          </a:pPr>
          <a:endParaRPr lang="ja-JP" altLang="en-US" sz="1100" b="0" i="0" u="none" strike="noStrike" baseline="0">
            <a:solidFill>
              <a:srgbClr val="000000"/>
            </a:solidFill>
            <a:latin typeface="+mn-ea"/>
            <a:ea typeface="+mn-ea"/>
          </a:endParaRPr>
        </a:p>
        <a:p>
          <a:pPr rtl="0">
            <a:lnSpc>
              <a:spcPct val="100000"/>
            </a:lnSpc>
          </a:pPr>
          <a:r>
            <a:rPr lang="ja-JP" altLang="en-US" sz="1100" b="1" i="0" baseline="0">
              <a:effectLst/>
              <a:latin typeface="+mn-ea"/>
              <a:ea typeface="+mn-ea"/>
              <a:cs typeface="+mn-cs"/>
            </a:rPr>
            <a:t>⑫</a:t>
          </a:r>
          <a:r>
            <a:rPr lang="en-US" altLang="ja-JP" sz="1100" b="1" i="0" baseline="0">
              <a:effectLst/>
              <a:latin typeface="+mn-ea"/>
              <a:ea typeface="+mn-ea"/>
              <a:cs typeface="+mn-cs"/>
            </a:rPr>
            <a:t>[</a:t>
          </a:r>
          <a:r>
            <a:rPr lang="ja-JP" altLang="ja-JP" sz="1100" b="1" i="0" baseline="0">
              <a:effectLst/>
              <a:latin typeface="+mn-ea"/>
              <a:ea typeface="+mn-ea"/>
              <a:cs typeface="+mn-cs"/>
            </a:rPr>
            <a:t>回帰診断の統計推定を出力する</a:t>
          </a:r>
          <a:r>
            <a:rPr lang="en-US" altLang="ja-JP" sz="1100" b="1" i="0" baseline="0">
              <a:effectLst/>
              <a:latin typeface="+mn-ea"/>
              <a:ea typeface="+mn-ea"/>
              <a:cs typeface="+mn-cs"/>
            </a:rPr>
            <a:t>]</a:t>
          </a:r>
          <a:r>
            <a:rPr lang="ja-JP" altLang="en-US" sz="1100" b="1" i="0" baseline="0">
              <a:effectLst/>
              <a:latin typeface="+mn-ea"/>
              <a:ea typeface="+mn-ea"/>
              <a:cs typeface="+mn-cs"/>
            </a:rPr>
            <a:t>、</a:t>
          </a:r>
          <a:r>
            <a:rPr lang="en-US" altLang="ja-JP" sz="1100" b="1" i="0" baseline="0">
              <a:effectLst/>
              <a:latin typeface="+mn-ea"/>
              <a:ea typeface="+mn-ea"/>
              <a:cs typeface="+mn-cs"/>
            </a:rPr>
            <a:t>[</a:t>
          </a:r>
          <a:r>
            <a:rPr lang="ja-JP" altLang="ja-JP" sz="1100" b="1" i="0" baseline="0">
              <a:effectLst/>
              <a:latin typeface="+mn-ea"/>
              <a:ea typeface="+mn-ea"/>
              <a:cs typeface="+mn-cs"/>
            </a:rPr>
            <a:t>不均一分散の検定を出力する</a:t>
          </a:r>
          <a:r>
            <a:rPr lang="en-US" altLang="ja-JP" sz="1100" b="1" i="0" baseline="0">
              <a:effectLst/>
              <a:latin typeface="+mn-ea"/>
              <a:ea typeface="+mn-ea"/>
              <a:cs typeface="+mn-cs"/>
            </a:rPr>
            <a:t>]</a:t>
          </a:r>
          <a:r>
            <a:rPr lang="ja-JP" altLang="ja-JP" sz="1100" b="1" i="0" baseline="0">
              <a:effectLst/>
              <a:latin typeface="+mn-ea"/>
              <a:ea typeface="+mn-ea"/>
              <a:cs typeface="+mn-cs"/>
            </a:rPr>
            <a:t>をチェックする。</a:t>
          </a:r>
          <a:endParaRPr lang="en-US" altLang="ja-JP" sz="1100" b="1" i="0" baseline="0">
            <a:effectLst/>
            <a:latin typeface="+mn-ea"/>
            <a:ea typeface="+mn-ea"/>
            <a:cs typeface="+mn-cs"/>
          </a:endParaRPr>
        </a:p>
        <a:p>
          <a:pPr rtl="0">
            <a:lnSpc>
              <a:spcPct val="100000"/>
            </a:lnSpc>
          </a:pPr>
          <a:endParaRPr lang="en-US" altLang="ja-JP" sz="1100" b="1" i="0" baseline="0">
            <a:effectLst/>
            <a:latin typeface="+mn-ea"/>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ea"/>
              <a:ea typeface="+mn-ea"/>
              <a:cs typeface="+mn-cs"/>
            </a:rPr>
            <a:t>ダイアログ</a:t>
          </a:r>
          <a:r>
            <a:rPr lang="en-US" altLang="ja-JP" sz="1100" b="0" i="0" baseline="0">
              <a:effectLst/>
              <a:latin typeface="+mn-ea"/>
              <a:ea typeface="+mn-ea"/>
              <a:cs typeface="+mn-cs"/>
            </a:rPr>
            <a:t>-7</a:t>
          </a:r>
          <a:r>
            <a:rPr lang="ja-JP" altLang="ja-JP" sz="1100" b="0" i="0" baseline="0">
              <a:effectLst/>
              <a:latin typeface="+mn-ea"/>
              <a:ea typeface="+mn-ea"/>
              <a:cs typeface="+mn-cs"/>
            </a:rPr>
            <a:t>のようにします。</a:t>
          </a:r>
          <a:endParaRPr lang="ja-JP" altLang="ja-JP" b="0">
            <a:effectLst/>
            <a:latin typeface="+mn-ea"/>
            <a:ea typeface="+mn-ea"/>
          </a:endParaRPr>
        </a:p>
        <a:p>
          <a:pPr rtl="0">
            <a:lnSpc>
              <a:spcPct val="100000"/>
            </a:lnSpc>
          </a:pPr>
          <a:endParaRPr lang="en-US" altLang="ja-JP" sz="1100" b="1" i="0" baseline="0">
            <a:effectLst/>
            <a:latin typeface="+mn-ea"/>
            <a:ea typeface="+mn-ea"/>
            <a:cs typeface="+mn-cs"/>
          </a:endParaRPr>
        </a:p>
        <a:p>
          <a:pPr rtl="0">
            <a:lnSpc>
              <a:spcPct val="100000"/>
            </a:lnSpc>
          </a:pPr>
          <a:r>
            <a:rPr lang="ja-JP" altLang="en-US" sz="1100" b="1" i="0" baseline="0">
              <a:effectLst/>
              <a:latin typeface="+mn-ea"/>
              <a:ea typeface="+mn-ea"/>
              <a:cs typeface="+mn-cs"/>
            </a:rPr>
            <a:t>⑭</a:t>
          </a:r>
          <a:r>
            <a:rPr lang="ja-JP" altLang="ja-JP" sz="1100" b="1" i="0" baseline="0">
              <a:effectLst/>
              <a:latin typeface="+mn-ea"/>
              <a:ea typeface="+mn-ea"/>
              <a:cs typeface="+mn-cs"/>
            </a:rPr>
            <a:t>［</a:t>
          </a:r>
          <a:r>
            <a:rPr lang="en-US" altLang="ja-JP" sz="1100" b="1" i="0" baseline="0">
              <a:effectLst/>
              <a:latin typeface="+mn-ea"/>
              <a:ea typeface="+mn-ea"/>
              <a:cs typeface="+mn-cs"/>
            </a:rPr>
            <a:t>OK</a:t>
          </a:r>
          <a:r>
            <a:rPr lang="ja-JP" altLang="ja-JP" sz="1100" b="1" i="0" baseline="0">
              <a:effectLst/>
              <a:latin typeface="+mn-ea"/>
              <a:ea typeface="+mn-ea"/>
              <a:cs typeface="+mn-cs"/>
            </a:rPr>
            <a:t>］ボタンをクリックする。</a:t>
          </a:r>
          <a:endParaRPr lang="ja-JP" altLang="ja-JP" sz="1100">
            <a:effectLst/>
            <a:latin typeface="+mn-ea"/>
            <a:ea typeface="+mn-ea"/>
          </a:endParaRPr>
        </a:p>
        <a:p>
          <a:pPr rtl="0" eaLnBrk="1" fontAlgn="auto" latinLnBrk="0" hangingPunct="1">
            <a:lnSpc>
              <a:spcPct val="100000"/>
            </a:lnSpc>
          </a:pPr>
          <a:endParaRPr lang="en-US" altLang="ja-JP" sz="1100" b="0" i="0" baseline="0">
            <a:effectLst/>
            <a:latin typeface="+mn-ea"/>
            <a:ea typeface="+mn-ea"/>
            <a:cs typeface="+mn-cs"/>
          </a:endParaRPr>
        </a:p>
        <a:p>
          <a:pPr rtl="0" eaLnBrk="1" fontAlgn="auto" latinLnBrk="0" hangingPunct="1">
            <a:lnSpc>
              <a:spcPct val="100000"/>
            </a:lnSpc>
          </a:pPr>
          <a:r>
            <a:rPr lang="ja-JP" altLang="ja-JP" sz="1100" b="0" i="0" baseline="0">
              <a:effectLst/>
              <a:latin typeface="+mn-ea"/>
              <a:ea typeface="+mn-ea"/>
              <a:cs typeface="+mn-cs"/>
            </a:rPr>
            <a:t>新しいワ</a:t>
          </a:r>
          <a:r>
            <a:rPr lang="ja-JP" altLang="en-US" sz="1100" b="0" i="0" baseline="0">
              <a:effectLst/>
              <a:latin typeface="+mn-ea"/>
              <a:ea typeface="+mn-ea"/>
              <a:cs typeface="+mn-cs"/>
            </a:rPr>
            <a:t>ｰ</a:t>
          </a:r>
          <a:r>
            <a:rPr lang="ja-JP" altLang="ja-JP" sz="1100" b="0" i="0" baseline="0">
              <a:effectLst/>
              <a:latin typeface="+mn-ea"/>
              <a:ea typeface="+mn-ea"/>
              <a:cs typeface="+mn-cs"/>
            </a:rPr>
            <a:t>クシ</a:t>
          </a:r>
          <a:r>
            <a:rPr lang="ja-JP" altLang="en-US" sz="1100" b="0" i="0" baseline="0">
              <a:effectLst/>
              <a:latin typeface="+mn-ea"/>
              <a:ea typeface="+mn-ea"/>
              <a:cs typeface="+mn-cs"/>
            </a:rPr>
            <a:t>ｰ</a:t>
          </a:r>
          <a:r>
            <a:rPr lang="ja-JP" altLang="ja-JP" sz="1100" b="0" i="0" baseline="0">
              <a:effectLst/>
              <a:latin typeface="+mn-ea"/>
              <a:ea typeface="+mn-ea"/>
              <a:cs typeface="+mn-cs"/>
            </a:rPr>
            <a:t>トが追加され、結果</a:t>
          </a:r>
          <a:r>
            <a:rPr lang="ja-JP" altLang="en-US" sz="1100" b="0" i="0" baseline="0">
              <a:effectLst/>
              <a:latin typeface="+mn-ea"/>
              <a:ea typeface="+mn-ea"/>
              <a:cs typeface="+mn-cs"/>
            </a:rPr>
            <a:t>が出力されます</a:t>
          </a:r>
          <a:r>
            <a:rPr lang="ja-JP" altLang="ja-JP" sz="1100" b="0" i="0" baseline="0">
              <a:effectLst/>
              <a:latin typeface="+mn-ea"/>
              <a:ea typeface="+mn-ea"/>
              <a:cs typeface="+mn-cs"/>
            </a:rPr>
            <a:t>。</a:t>
          </a:r>
          <a:endParaRPr lang="ja-JP" altLang="ja-JP" sz="1100">
            <a:effectLst/>
            <a:latin typeface="+mn-ea"/>
            <a:ea typeface="+mn-ea"/>
          </a:endParaRPr>
        </a:p>
        <a:p>
          <a:pPr rtl="0">
            <a:lnSpc>
              <a:spcPct val="100000"/>
            </a:lnSpc>
          </a:pPr>
          <a:r>
            <a:rPr lang="ja-JP" altLang="ja-JP" sz="1100" b="0" i="0" baseline="0">
              <a:effectLst/>
              <a:latin typeface="+mn-ea"/>
              <a:ea typeface="+mn-ea"/>
              <a:cs typeface="+mn-cs"/>
            </a:rPr>
            <a:t>［</a:t>
          </a:r>
          <a:r>
            <a:rPr lang="en-US" altLang="ja-JP" sz="1100" b="0" i="0" baseline="0">
              <a:effectLst/>
              <a:latin typeface="+mn-ea"/>
              <a:ea typeface="+mn-ea"/>
              <a:cs typeface="+mn-cs"/>
            </a:rPr>
            <a:t>OK</a:t>
          </a:r>
          <a:r>
            <a:rPr lang="ja-JP" altLang="ja-JP" sz="1100" b="0" i="0" baseline="0">
              <a:effectLst/>
              <a:latin typeface="+mn-ea"/>
              <a:ea typeface="+mn-ea"/>
              <a:cs typeface="+mn-cs"/>
            </a:rPr>
            <a:t>］ボタンはどのタブを表示しているときでもクリックすることができます。</a:t>
          </a:r>
          <a:endParaRPr lang="ja-JP" altLang="ja-JP" sz="1100">
            <a:effectLst/>
            <a:latin typeface="+mn-ea"/>
            <a:ea typeface="+mn-ea"/>
          </a:endParaRPr>
        </a:p>
      </xdr:txBody>
    </xdr:sp>
    <xdr:clientData/>
  </xdr:twoCellAnchor>
  <xdr:twoCellAnchor>
    <xdr:from>
      <xdr:col>8</xdr:col>
      <xdr:colOff>0</xdr:colOff>
      <xdr:row>15</xdr:row>
      <xdr:rowOff>0</xdr:rowOff>
    </xdr:from>
    <xdr:to>
      <xdr:col>16</xdr:col>
      <xdr:colOff>9525</xdr:colOff>
      <xdr:row>34</xdr:row>
      <xdr:rowOff>161924</xdr:rowOff>
    </xdr:to>
    <xdr:sp macro="" textlink="">
      <xdr:nvSpPr>
        <xdr:cNvPr id="15" name="Text Box 3">
          <a:extLst>
            <a:ext uri="{FF2B5EF4-FFF2-40B4-BE49-F238E27FC236}">
              <a16:creationId xmlns:a16="http://schemas.microsoft.com/office/drawing/2014/main" id="{00000000-0008-0000-0300-00000F000000}"/>
            </a:ext>
          </a:extLst>
        </xdr:cNvPr>
        <xdr:cNvSpPr txBox="1">
          <a:spLocks noChangeArrowheads="1"/>
        </xdr:cNvSpPr>
      </xdr:nvSpPr>
      <xdr:spPr bwMode="auto">
        <a:xfrm>
          <a:off x="4667250" y="3152775"/>
          <a:ext cx="5495925" cy="3419474"/>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操作手順Ⅰ（目的変数と説明変数、度数の設定まで）</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ワｰクシｰト上で、説明変数の列が飛び飛びになっている場合はAの方法が、すべての説明変数の列が連続している場合はBの方法がスムｰズに操作できます。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sng" strike="noStrike" baseline="0">
              <a:solidFill>
                <a:sysClr val="windowText" lastClr="000000"/>
              </a:solidFill>
              <a:latin typeface="ＭＳ Ｐゴシック"/>
              <a:ea typeface="ＭＳ Ｐゴシック"/>
            </a:rPr>
            <a:t>A.ダイアログ上で目的変数と説明変数、度数を設定する方法 </a:t>
          </a:r>
          <a:r>
            <a:rPr lang="ja-JP" altLang="en-US" sz="1100" b="1" i="0" u="none" strike="noStrike" baseline="0">
              <a:solidFill>
                <a:srgbClr val="000000"/>
              </a:solidFill>
              <a:latin typeface="ＭＳ Ｐゴシック"/>
              <a:ea typeface="ＭＳ Ｐゴシック"/>
            </a:rPr>
            <a:t>⇒ 操作手順Ⅰ－Aへ</a:t>
          </a:r>
        </a:p>
        <a:p>
          <a:pPr algn="l" rtl="0">
            <a:lnSpc>
              <a:spcPct val="100000"/>
            </a:lnSpc>
            <a:defRPr sz="1000"/>
          </a:pPr>
          <a:endParaRPr lang="ja-JP" altLang="en-US" sz="1100" b="0" i="0" u="sng" strike="noStrike" baseline="0">
            <a:solidFill>
              <a:srgbClr val="000000"/>
            </a:solidFill>
            <a:latin typeface="ＭＳ Ｐゴシック"/>
            <a:ea typeface="ＭＳ Ｐゴシック"/>
          </a:endParaRPr>
        </a:p>
        <a:p>
          <a:pPr algn="l" rtl="0">
            <a:lnSpc>
              <a:spcPct val="100000"/>
            </a:lnSpc>
            <a:defRPr sz="1000"/>
          </a:pPr>
          <a:r>
            <a:rPr lang="ja-JP" altLang="en-US" sz="1100" b="1" i="0" u="sng" strike="noStrike" baseline="0">
              <a:solidFill>
                <a:sysClr val="windowText" lastClr="000000"/>
              </a:solidFill>
              <a:latin typeface="ＭＳ Ｐゴシック"/>
              <a:ea typeface="ＭＳ Ｐゴシック"/>
            </a:rPr>
            <a:t>B.ダイアログを開く前に目的変数と説明変数、度数を設定する方法 </a:t>
          </a:r>
          <a:r>
            <a:rPr lang="ja-JP" altLang="en-US" sz="1100" b="1" i="0" u="none" strike="noStrike" baseline="0">
              <a:solidFill>
                <a:srgbClr val="000000"/>
              </a:solidFill>
              <a:latin typeface="ＭＳ Ｐゴシック"/>
              <a:ea typeface="ＭＳ Ｐゴシック"/>
            </a:rPr>
            <a:t>⇒ 操作手順Ⅰ－Bへ</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endParaRPr lang="en-US" altLang="ja-JP" sz="1100" b="1" i="1" u="none" strike="noStrike" baseline="0">
            <a:solidFill>
              <a:srgbClr val="000000"/>
            </a:solidFill>
            <a:latin typeface="ＭＳ Ｐゴシック"/>
            <a:ea typeface="ＭＳ Ｐゴシック"/>
          </a:endParaRPr>
        </a:p>
        <a:p>
          <a:pPr algn="l" rtl="0">
            <a:lnSpc>
              <a:spcPct val="100000"/>
            </a:lnSpc>
            <a:defRPr sz="1000"/>
          </a:pPr>
          <a:endParaRPr lang="en-US" altLang="ja-JP" sz="1100" b="1" i="1" u="none" strike="noStrike" baseline="0">
            <a:solidFill>
              <a:srgbClr val="000000"/>
            </a:solidFill>
            <a:latin typeface="+mn-ea"/>
            <a:ea typeface="+mn-ea"/>
          </a:endParaRPr>
        </a:p>
        <a:p>
          <a:pPr rtl="0"/>
          <a:r>
            <a:rPr lang="ja-JP" altLang="ja-JP" sz="1100" b="0" i="0" baseline="0">
              <a:effectLst/>
              <a:latin typeface="+mn-ea"/>
              <a:ea typeface="+mn-ea"/>
              <a:cs typeface="+mn-cs"/>
            </a:rPr>
            <a:t>ワｰクシｰト上で、分析に利用しない変数が説明変数のリストに混ざっているときや、目的変数が説明変数の間にあるときは</a:t>
          </a:r>
          <a:r>
            <a:rPr lang="en-US" altLang="ja-JP" sz="1100" b="0" i="0" baseline="0">
              <a:effectLst/>
              <a:latin typeface="+mn-ea"/>
              <a:ea typeface="+mn-ea"/>
              <a:cs typeface="+mn-cs"/>
            </a:rPr>
            <a:t>A</a:t>
          </a:r>
          <a:r>
            <a:rPr lang="ja-JP" altLang="ja-JP" sz="1100" b="0" i="0" baseline="0">
              <a:effectLst/>
              <a:latin typeface="+mn-ea"/>
              <a:ea typeface="+mn-ea"/>
              <a:cs typeface="+mn-cs"/>
            </a:rPr>
            <a:t>の方法で設定します。</a:t>
          </a:r>
          <a:endParaRPr lang="ja-JP" altLang="ja-JP">
            <a:effectLst/>
            <a:latin typeface="+mn-ea"/>
            <a:ea typeface="+mn-ea"/>
          </a:endParaRPr>
        </a:p>
        <a:p>
          <a:pPr rtl="0"/>
          <a:r>
            <a:rPr lang="ja-JP" altLang="ja-JP" sz="1100" b="0" i="0" baseline="0">
              <a:effectLst/>
              <a:latin typeface="+mn-ea"/>
              <a:ea typeface="+mn-ea"/>
              <a:cs typeface="+mn-cs"/>
            </a:rPr>
            <a:t>ワｰクシｰト上で説明変数のデｰタ列がすべて隣りあって入力されている場合は</a:t>
          </a:r>
          <a:r>
            <a:rPr lang="en-US" altLang="ja-JP" sz="1100" b="0" i="0" baseline="0">
              <a:effectLst/>
              <a:latin typeface="+mn-ea"/>
              <a:ea typeface="+mn-ea"/>
              <a:cs typeface="+mn-cs"/>
            </a:rPr>
            <a:t>B</a:t>
          </a:r>
          <a:r>
            <a:rPr lang="ja-JP" altLang="ja-JP" sz="1100" b="0" i="0" baseline="0">
              <a:effectLst/>
              <a:latin typeface="+mn-ea"/>
              <a:ea typeface="+mn-ea"/>
              <a:cs typeface="+mn-cs"/>
            </a:rPr>
            <a:t>の方法の方が操作手順を少なくできます。</a:t>
          </a:r>
          <a:endParaRPr lang="ja-JP" altLang="ja-JP">
            <a:effectLst/>
            <a:latin typeface="+mn-ea"/>
            <a:ea typeface="+mn-ea"/>
          </a:endParaRPr>
        </a:p>
        <a:p>
          <a:pPr rtl="0"/>
          <a:r>
            <a:rPr lang="ja-JP" altLang="ja-JP" sz="1100" b="0" i="0" baseline="0">
              <a:effectLst/>
              <a:latin typeface="+mn-ea"/>
              <a:ea typeface="+mn-ea"/>
              <a:cs typeface="+mn-cs"/>
            </a:rPr>
            <a:t>どちらの方法でも、一度設定</a:t>
          </a:r>
          <a:r>
            <a:rPr lang="ja-JP" altLang="ja-JP" sz="1100" b="0" i="0" baseline="0">
              <a:effectLst/>
              <a:latin typeface="+mn-lt"/>
              <a:ea typeface="+mn-ea"/>
              <a:cs typeface="+mn-cs"/>
            </a:rPr>
            <a:t>した変数を変数リストに戻すことができます。</a:t>
          </a:r>
          <a:endParaRPr lang="ja-JP" altLang="ja-JP">
            <a:effectLst/>
          </a:endParaRPr>
        </a:p>
        <a:p>
          <a:pPr algn="l" rtl="0">
            <a:lnSpc>
              <a:spcPct val="100000"/>
            </a:lnSpc>
            <a:defRPr sz="1000"/>
          </a:pPr>
          <a:endParaRPr lang="ja-JP" altLang="en-US"/>
        </a:p>
      </xdr:txBody>
    </xdr:sp>
    <xdr:clientData/>
  </xdr:twoCellAnchor>
  <xdr:twoCellAnchor editAs="oneCell">
    <xdr:from>
      <xdr:col>1</xdr:col>
      <xdr:colOff>0</xdr:colOff>
      <xdr:row>150</xdr:row>
      <xdr:rowOff>0</xdr:rowOff>
    </xdr:from>
    <xdr:to>
      <xdr:col>7</xdr:col>
      <xdr:colOff>475718</xdr:colOff>
      <xdr:row>174</xdr:row>
      <xdr:rowOff>47105</xdr:rowOff>
    </xdr:to>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
        <a:stretch>
          <a:fillRect/>
        </a:stretch>
      </xdr:blipFill>
      <xdr:spPr>
        <a:xfrm>
          <a:off x="200025" y="20821650"/>
          <a:ext cx="4257143" cy="4161905"/>
        </a:xfrm>
        <a:prstGeom prst="rect">
          <a:avLst/>
        </a:prstGeom>
      </xdr:spPr>
    </xdr:pic>
    <xdr:clientData/>
  </xdr:twoCellAnchor>
  <xdr:twoCellAnchor editAs="oneCell">
    <xdr:from>
      <xdr:col>1</xdr:col>
      <xdr:colOff>0</xdr:colOff>
      <xdr:row>177</xdr:row>
      <xdr:rowOff>0</xdr:rowOff>
    </xdr:from>
    <xdr:to>
      <xdr:col>7</xdr:col>
      <xdr:colOff>475718</xdr:colOff>
      <xdr:row>201</xdr:row>
      <xdr:rowOff>47105</xdr:rowOff>
    </xdr:to>
    <xdr:pic>
      <xdr:nvPicPr>
        <xdr:cNvPr id="28" name="図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
        <a:stretch>
          <a:fillRect/>
        </a:stretch>
      </xdr:blipFill>
      <xdr:spPr>
        <a:xfrm>
          <a:off x="200025" y="25450800"/>
          <a:ext cx="4257143" cy="4161905"/>
        </a:xfrm>
        <a:prstGeom prst="rect">
          <a:avLst/>
        </a:prstGeom>
      </xdr:spPr>
    </xdr:pic>
    <xdr:clientData/>
  </xdr:twoCellAnchor>
  <xdr:twoCellAnchor editAs="oneCell">
    <xdr:from>
      <xdr:col>10</xdr:col>
      <xdr:colOff>0</xdr:colOff>
      <xdr:row>58</xdr:row>
      <xdr:rowOff>0</xdr:rowOff>
    </xdr:from>
    <xdr:to>
      <xdr:col>16</xdr:col>
      <xdr:colOff>142343</xdr:colOff>
      <xdr:row>82</xdr:row>
      <xdr:rowOff>47105</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6038850" y="10534650"/>
          <a:ext cx="4257143" cy="4161905"/>
        </a:xfrm>
        <a:prstGeom prst="rect">
          <a:avLst/>
        </a:prstGeom>
      </xdr:spPr>
    </xdr:pic>
    <xdr:clientData/>
  </xdr:twoCellAnchor>
  <xdr:twoCellAnchor editAs="oneCell">
    <xdr:from>
      <xdr:col>1</xdr:col>
      <xdr:colOff>0</xdr:colOff>
      <xdr:row>71</xdr:row>
      <xdr:rowOff>0</xdr:rowOff>
    </xdr:from>
    <xdr:to>
      <xdr:col>7</xdr:col>
      <xdr:colOff>475718</xdr:colOff>
      <xdr:row>95</xdr:row>
      <xdr:rowOff>47105</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200025" y="12763500"/>
          <a:ext cx="4257143" cy="4161905"/>
        </a:xfrm>
        <a:prstGeom prst="rect">
          <a:avLst/>
        </a:prstGeom>
      </xdr:spPr>
    </xdr:pic>
    <xdr:clientData/>
  </xdr:twoCellAnchor>
  <xdr:twoCellAnchor editAs="oneCell">
    <xdr:from>
      <xdr:col>1</xdr:col>
      <xdr:colOff>0</xdr:colOff>
      <xdr:row>97</xdr:row>
      <xdr:rowOff>0</xdr:rowOff>
    </xdr:from>
    <xdr:to>
      <xdr:col>7</xdr:col>
      <xdr:colOff>475718</xdr:colOff>
      <xdr:row>121</xdr:row>
      <xdr:rowOff>47105</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200025" y="17221200"/>
          <a:ext cx="4257143" cy="4161905"/>
        </a:xfrm>
        <a:prstGeom prst="rect">
          <a:avLst/>
        </a:prstGeom>
      </xdr:spPr>
    </xdr:pic>
    <xdr:clientData/>
  </xdr:twoCellAnchor>
  <xdr:twoCellAnchor editAs="oneCell">
    <xdr:from>
      <xdr:col>8</xdr:col>
      <xdr:colOff>0</xdr:colOff>
      <xdr:row>97</xdr:row>
      <xdr:rowOff>0</xdr:rowOff>
    </xdr:from>
    <xdr:to>
      <xdr:col>14</xdr:col>
      <xdr:colOff>142343</xdr:colOff>
      <xdr:row>121</xdr:row>
      <xdr:rowOff>47105</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4667250" y="17221200"/>
          <a:ext cx="4257143" cy="4161905"/>
        </a:xfrm>
        <a:prstGeom prst="rect">
          <a:avLst/>
        </a:prstGeom>
      </xdr:spPr>
    </xdr:pic>
    <xdr:clientData/>
  </xdr:twoCellAnchor>
  <xdr:twoCellAnchor editAs="oneCell">
    <xdr:from>
      <xdr:col>1</xdr:col>
      <xdr:colOff>0</xdr:colOff>
      <xdr:row>123</xdr:row>
      <xdr:rowOff>0</xdr:rowOff>
    </xdr:from>
    <xdr:to>
      <xdr:col>7</xdr:col>
      <xdr:colOff>475718</xdr:colOff>
      <xdr:row>147</xdr:row>
      <xdr:rowOff>47105</xdr:rowOff>
    </xdr:to>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a:stretch>
          <a:fillRect/>
        </a:stretch>
      </xdr:blipFill>
      <xdr:spPr>
        <a:xfrm>
          <a:off x="200025" y="21678900"/>
          <a:ext cx="4257143" cy="416190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254000</xdr:colOff>
      <xdr:row>74</xdr:row>
      <xdr:rowOff>0</xdr:rowOff>
    </xdr:from>
    <xdr:to>
      <xdr:col>3</xdr:col>
      <xdr:colOff>2540</xdr:colOff>
      <xdr:row>87</xdr:row>
      <xdr:rowOff>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8</xdr:col>
      <xdr:colOff>0</xdr:colOff>
      <xdr:row>7</xdr:row>
      <xdr:rowOff>161925</xdr:rowOff>
    </xdr:to>
    <xdr:sp macro="" textlink="">
      <xdr:nvSpPr>
        <xdr:cNvPr id="3" name="Text Box 1">
          <a:extLst>
            <a:ext uri="{FF2B5EF4-FFF2-40B4-BE49-F238E27FC236}">
              <a16:creationId xmlns:a16="http://schemas.microsoft.com/office/drawing/2014/main" id="{00000000-0008-0000-1C00-000003000000}"/>
            </a:ext>
          </a:extLst>
        </xdr:cNvPr>
        <xdr:cNvSpPr txBox="1">
          <a:spLocks noChangeArrowheads="1"/>
        </xdr:cNvSpPr>
      </xdr:nvSpPr>
      <xdr:spPr bwMode="auto">
        <a:xfrm>
          <a:off x="2857500" y="514350"/>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8</xdr:col>
      <xdr:colOff>0</xdr:colOff>
      <xdr:row>42</xdr:row>
      <xdr:rowOff>2</xdr:rowOff>
    </xdr:from>
    <xdr:to>
      <xdr:col>12</xdr:col>
      <xdr:colOff>0</xdr:colOff>
      <xdr:row>47</xdr:row>
      <xdr:rowOff>2</xdr:rowOff>
    </xdr:to>
    <xdr:sp macro="" textlink="">
      <xdr:nvSpPr>
        <xdr:cNvPr id="4" name="Text Box 1">
          <a:extLst>
            <a:ext uri="{FF2B5EF4-FFF2-40B4-BE49-F238E27FC236}">
              <a16:creationId xmlns:a16="http://schemas.microsoft.com/office/drawing/2014/main" id="{00000000-0008-0000-1C00-000004000000}"/>
            </a:ext>
          </a:extLst>
        </xdr:cNvPr>
        <xdr:cNvSpPr txBox="1">
          <a:spLocks noChangeArrowheads="1"/>
        </xdr:cNvSpPr>
      </xdr:nvSpPr>
      <xdr:spPr bwMode="auto">
        <a:xfrm>
          <a:off x="6286500" y="7200902"/>
          <a:ext cx="27432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距離行列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各変数間の距離が行列として出力されます。</a:t>
          </a:r>
        </a:p>
      </xdr:txBody>
    </xdr:sp>
    <xdr:clientData/>
  </xdr:twoCellAnchor>
  <xdr:twoCellAnchor>
    <xdr:from>
      <xdr:col>8</xdr:col>
      <xdr:colOff>0</xdr:colOff>
      <xdr:row>49</xdr:row>
      <xdr:rowOff>1</xdr:rowOff>
    </xdr:from>
    <xdr:to>
      <xdr:col>11</xdr:col>
      <xdr:colOff>685799</xdr:colOff>
      <xdr:row>62</xdr:row>
      <xdr:rowOff>9525</xdr:rowOff>
    </xdr:to>
    <xdr:sp macro="" textlink="">
      <xdr:nvSpPr>
        <xdr:cNvPr id="5" name="Text Box 1">
          <a:extLst>
            <a:ext uri="{FF2B5EF4-FFF2-40B4-BE49-F238E27FC236}">
              <a16:creationId xmlns:a16="http://schemas.microsoft.com/office/drawing/2014/main" id="{00000000-0008-0000-1C00-000005000000}"/>
            </a:ext>
          </a:extLst>
        </xdr:cNvPr>
        <xdr:cNvSpPr txBox="1">
          <a:spLocks noChangeArrowheads="1"/>
        </xdr:cNvSpPr>
      </xdr:nvSpPr>
      <xdr:spPr bwMode="auto">
        <a:xfrm>
          <a:off x="6286500" y="8401051"/>
          <a:ext cx="2743199" cy="22383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結合過程</a:t>
          </a:r>
        </a:p>
        <a:p>
          <a:pPr algn="l" rtl="0">
            <a:lnSpc>
              <a:spcPct val="100000"/>
            </a:lnSpc>
            <a:defRPr sz="1000"/>
          </a:pPr>
          <a:r>
            <a:rPr lang="ja-JP" altLang="en-US" sz="1100" b="0" i="0" u="none" strike="noStrike" baseline="0">
              <a:solidFill>
                <a:srgbClr val="000000"/>
              </a:solidFill>
              <a:latin typeface="ＭＳ Ｐゴシック"/>
              <a:ea typeface="ＭＳ Ｐゴシック"/>
            </a:rPr>
            <a:t>合併後距離の下に並ぶ数字は合併後のクラスタｰの番号です。同じクラスタｰ番号の個体は同じクラスタｰに属すことを意味します。個体の並びはデンドログラムの並びに一致します。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合併個体</a:t>
          </a:r>
          <a:r>
            <a:rPr lang="en-US" altLang="ja-JP" sz="1100" b="0" i="0" u="none" strike="noStrike" baseline="0">
              <a:solidFill>
                <a:srgbClr val="000000"/>
              </a:solidFill>
              <a:latin typeface="ＭＳ Ｐゴシック"/>
              <a:ea typeface="ＭＳ Ｐゴシック"/>
            </a:rPr>
            <a:t>No.</a:t>
          </a:r>
          <a:r>
            <a:rPr lang="ja-JP" altLang="en-US" sz="1100" b="0" i="0" u="none" strike="noStrike" baseline="0">
              <a:solidFill>
                <a:srgbClr val="000000"/>
              </a:solidFill>
              <a:latin typeface="ＭＳ Ｐゴシック"/>
              <a:ea typeface="ＭＳ Ｐゴシック"/>
            </a:rPr>
            <a:t>はそのステップで合併された変数を表します。ステップ</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では「失点」と「防御率」です。</a:t>
          </a:r>
        </a:p>
      </xdr:txBody>
    </xdr:sp>
    <xdr:clientData/>
  </xdr:twoCellAnchor>
  <xdr:twoCellAnchor>
    <xdr:from>
      <xdr:col>7</xdr:col>
      <xdr:colOff>0</xdr:colOff>
      <xdr:row>87</xdr:row>
      <xdr:rowOff>0</xdr:rowOff>
    </xdr:from>
    <xdr:to>
      <xdr:col>12</xdr:col>
      <xdr:colOff>0</xdr:colOff>
      <xdr:row>92</xdr:row>
      <xdr:rowOff>161924</xdr:rowOff>
    </xdr:to>
    <xdr:sp macro="" textlink="">
      <xdr:nvSpPr>
        <xdr:cNvPr id="6" name="Text Box 1">
          <a:extLst>
            <a:ext uri="{FF2B5EF4-FFF2-40B4-BE49-F238E27FC236}">
              <a16:creationId xmlns:a16="http://schemas.microsoft.com/office/drawing/2014/main" id="{00000000-0008-0000-1C00-000006000000}"/>
            </a:ext>
          </a:extLst>
        </xdr:cNvPr>
        <xdr:cNvSpPr txBox="1">
          <a:spLocks noChangeArrowheads="1"/>
        </xdr:cNvSpPr>
      </xdr:nvSpPr>
      <xdr:spPr bwMode="auto">
        <a:xfrm>
          <a:off x="5600700" y="14916150"/>
          <a:ext cx="34290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「樹形図用デｰタ」より下の値は、グラフを作成するためだけの情報です。この内容を変更するとグラフが正しく表示されません。</a:t>
          </a:r>
          <a:endParaRPr lang="ja-JP" altLang="en-US"/>
        </a:p>
      </xdr:txBody>
    </xdr:sp>
    <xdr:clientData/>
  </xdr:twoCellAnchor>
  <xdr:twoCellAnchor>
    <xdr:from>
      <xdr:col>3</xdr:col>
      <xdr:colOff>0</xdr:colOff>
      <xdr:row>68</xdr:row>
      <xdr:rowOff>0</xdr:rowOff>
    </xdr:from>
    <xdr:to>
      <xdr:col>7</xdr:col>
      <xdr:colOff>0</xdr:colOff>
      <xdr:row>73</xdr:row>
      <xdr:rowOff>0</xdr:rowOff>
    </xdr:to>
    <xdr:sp macro="" textlink="">
      <xdr:nvSpPr>
        <xdr:cNvPr id="8" name="Text Box 1">
          <a:extLst>
            <a:ext uri="{FF2B5EF4-FFF2-40B4-BE49-F238E27FC236}">
              <a16:creationId xmlns:a16="http://schemas.microsoft.com/office/drawing/2014/main" id="{00000000-0008-0000-1C00-000008000000}"/>
            </a:ext>
          </a:extLst>
        </xdr:cNvPr>
        <xdr:cNvSpPr txBox="1">
          <a:spLocks noChangeArrowheads="1"/>
        </xdr:cNvSpPr>
      </xdr:nvSpPr>
      <xdr:spPr bwMode="auto">
        <a:xfrm>
          <a:off x="2857500" y="11658600"/>
          <a:ext cx="27432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変数分類表</a:t>
          </a:r>
        </a:p>
        <a:p>
          <a:pPr algn="l" rtl="0">
            <a:lnSpc>
              <a:spcPct val="100000"/>
            </a:lnSpc>
            <a:defRPr sz="1000"/>
          </a:pPr>
          <a:r>
            <a:rPr lang="ja-JP" altLang="en-US" sz="1100" b="0" i="0" u="none" strike="noStrike" baseline="0">
              <a:solidFill>
                <a:srgbClr val="000000"/>
              </a:solidFill>
              <a:latin typeface="ＭＳ Ｐゴシック"/>
              <a:ea typeface="ＭＳ Ｐゴシック"/>
            </a:rPr>
            <a:t>各クラスターに含まれる変数の名前が出力されます。</a:t>
          </a:r>
        </a:p>
      </xdr:txBody>
    </xdr:sp>
    <xdr:clientData/>
  </xdr:twoCellAnchor>
  <xdr:twoCellAnchor>
    <xdr:from>
      <xdr:col>8</xdr:col>
      <xdr:colOff>0</xdr:colOff>
      <xdr:row>63</xdr:row>
      <xdr:rowOff>0</xdr:rowOff>
    </xdr:from>
    <xdr:to>
      <xdr:col>12</xdr:col>
      <xdr:colOff>0</xdr:colOff>
      <xdr:row>72</xdr:row>
      <xdr:rowOff>19049</xdr:rowOff>
    </xdr:to>
    <xdr:sp macro="" textlink="">
      <xdr:nvSpPr>
        <xdr:cNvPr id="9" name="Text Box 1">
          <a:extLst>
            <a:ext uri="{FF2B5EF4-FFF2-40B4-BE49-F238E27FC236}">
              <a16:creationId xmlns:a16="http://schemas.microsoft.com/office/drawing/2014/main" id="{00000000-0008-0000-1C00-000009000000}"/>
            </a:ext>
          </a:extLst>
        </xdr:cNvPr>
        <xdr:cNvSpPr txBox="1">
          <a:spLocks noChangeArrowheads="1"/>
        </xdr:cNvSpPr>
      </xdr:nvSpPr>
      <xdr:spPr bwMode="auto">
        <a:xfrm>
          <a:off x="6286500" y="10801350"/>
          <a:ext cx="2743200" cy="15620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規模</a:t>
          </a: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ダイアログで指定した「規模のクラスター数」で分けた時の、各クラスターに含まれる変数の個数が出力されます。樹形図からも分かるように、クラスター</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には</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つ、クラスター</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には</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つの変数が含まれています。</a:t>
          </a:r>
        </a:p>
      </xdr:txBody>
    </xdr:sp>
    <xdr:clientData/>
  </xdr:twoCellAnchor>
  <xdr:twoCellAnchor>
    <xdr:from>
      <xdr:col>4</xdr:col>
      <xdr:colOff>0</xdr:colOff>
      <xdr:row>74</xdr:row>
      <xdr:rowOff>0</xdr:rowOff>
    </xdr:from>
    <xdr:to>
      <xdr:col>8</xdr:col>
      <xdr:colOff>0</xdr:colOff>
      <xdr:row>79</xdr:row>
      <xdr:rowOff>171449</xdr:rowOff>
    </xdr:to>
    <xdr:sp macro="" textlink="">
      <xdr:nvSpPr>
        <xdr:cNvPr id="10" name="Text Box 1">
          <a:extLst>
            <a:ext uri="{FF2B5EF4-FFF2-40B4-BE49-F238E27FC236}">
              <a16:creationId xmlns:a16="http://schemas.microsoft.com/office/drawing/2014/main" id="{00000000-0008-0000-1C00-00000A000000}"/>
            </a:ext>
          </a:extLst>
        </xdr:cNvPr>
        <xdr:cNvSpPr txBox="1">
          <a:spLocks noChangeArrowheads="1"/>
        </xdr:cNvSpPr>
      </xdr:nvSpPr>
      <xdr:spPr bwMode="auto">
        <a:xfrm>
          <a:off x="3543300" y="12687300"/>
          <a:ext cx="2743200" cy="10286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樹形図（デンドログラム）</a:t>
          </a:r>
        </a:p>
        <a:p>
          <a:pPr algn="l" rtl="0">
            <a:lnSpc>
              <a:spcPct val="100000"/>
            </a:lnSpc>
            <a:defRPr sz="1000"/>
          </a:pPr>
          <a:r>
            <a:rPr lang="en-US" altLang="ja-JP" sz="1100" b="0" i="0" u="none" strike="noStrike" baseline="0">
              <a:solidFill>
                <a:srgbClr val="000000"/>
              </a:solidFill>
              <a:latin typeface="ＭＳ Ｐゴシック"/>
              <a:ea typeface="ＭＳ Ｐゴシック"/>
            </a:rPr>
            <a:t>2015</a:t>
          </a:r>
          <a:r>
            <a:rPr lang="ja-JP" altLang="en-US" sz="1100" b="0" i="0" u="none" strike="noStrike" baseline="0">
              <a:solidFill>
                <a:srgbClr val="000000"/>
              </a:solidFill>
              <a:latin typeface="ＭＳ Ｐゴシック"/>
              <a:ea typeface="ＭＳ Ｐゴシック"/>
            </a:rPr>
            <a:t>年の結果では勝利数は打率との関連が深かったようです。</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クラスタｰにすると、「攻め」と「守り」の変数に分かれます。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190499</xdr:colOff>
      <xdr:row>3</xdr:row>
      <xdr:rowOff>0</xdr:rowOff>
    </xdr:from>
    <xdr:to>
      <xdr:col>10</xdr:col>
      <xdr:colOff>2162174</xdr:colOff>
      <xdr:row>29</xdr:row>
      <xdr:rowOff>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90499" y="571500"/>
          <a:ext cx="8372475" cy="39433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非階層型のクラスタｰ分析を</a:t>
          </a:r>
          <a:r>
            <a:rPr lang="en-US" altLang="ja-JP" sz="1100" b="0" i="0" u="none" strike="noStrike" baseline="0">
              <a:solidFill>
                <a:srgbClr val="000000"/>
              </a:solidFill>
              <a:latin typeface="ＭＳ Ｐゴシック"/>
              <a:ea typeface="ＭＳ Ｐゴシック"/>
            </a:rPr>
            <a:t>k-means</a:t>
          </a:r>
          <a:r>
            <a:rPr lang="ja-JP" altLang="en-US" sz="1100" b="0" i="0" u="none" strike="noStrike" baseline="0">
              <a:solidFill>
                <a:srgbClr val="000000"/>
              </a:solidFill>
              <a:latin typeface="ＭＳ Ｐゴシック"/>
              <a:ea typeface="ＭＳ Ｐゴシック"/>
            </a:rPr>
            <a:t>法により行います。</a:t>
          </a:r>
          <a:r>
            <a:rPr lang="en-US" altLang="ja-JP" sz="1100" b="0" i="0" u="none" strike="noStrike" baseline="0">
              <a:solidFill>
                <a:srgbClr val="000000"/>
              </a:solidFill>
              <a:latin typeface="ＭＳ Ｐゴシック"/>
              <a:ea typeface="ＭＳ Ｐゴシック"/>
            </a:rPr>
            <a:t>k-means</a:t>
          </a:r>
          <a:r>
            <a:rPr lang="ja-JP" altLang="en-US" sz="1100" b="0" i="0" u="none" strike="noStrike" baseline="0">
              <a:solidFill>
                <a:srgbClr val="000000"/>
              </a:solidFill>
              <a:latin typeface="ＭＳ Ｐゴシック"/>
              <a:ea typeface="ＭＳ Ｐゴシック"/>
            </a:rPr>
            <a:t>法では次のステップを踏んで計算します。階層型は個々のケｰスがどうクラスタｰ形成していくのか分析するのに適しており、非階層型は大量のケｰスを特定数のクラスタｰに分類したいときに適し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①</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個のシｰド（仮のクラスタｰの中心）を設定します。</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の数（得たいクラスタｰの数）は分析者が事前に指定します。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②各ケｰスを最も距離の近いクラスタｰに分類します。 </a:t>
          </a:r>
        </a:p>
        <a:p>
          <a:pPr algn="l" rtl="0">
            <a:lnSpc>
              <a:spcPct val="100000"/>
            </a:lnSpc>
            <a:defRPr sz="1000"/>
          </a:pPr>
          <a:r>
            <a:rPr lang="ja-JP" altLang="en-US" sz="1100" b="0" i="0" u="none" strike="noStrike" baseline="0">
              <a:solidFill>
                <a:srgbClr val="000000"/>
              </a:solidFill>
              <a:latin typeface="ＭＳ Ｐゴシック"/>
              <a:ea typeface="ＭＳ Ｐゴシック"/>
            </a:rPr>
            <a:t>③各クラスターに分類されたケースを用いてクラスタｰの中心を計算しなおします。 </a:t>
          </a:r>
        </a:p>
        <a:p>
          <a:pPr algn="l" rtl="0">
            <a:lnSpc>
              <a:spcPct val="100000"/>
            </a:lnSpc>
            <a:defRPr sz="1000"/>
          </a:pPr>
          <a:r>
            <a:rPr lang="ja-JP" altLang="en-US" sz="1100" b="0" i="0" u="none" strike="noStrike" baseline="0">
              <a:solidFill>
                <a:srgbClr val="000000"/>
              </a:solidFill>
              <a:latin typeface="ＭＳ Ｐゴシック"/>
              <a:ea typeface="ＭＳ Ｐゴシック"/>
            </a:rPr>
            <a:t>④②から③を中心が動かなくなる（収束する）まで反復します。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 </a:t>
          </a:r>
        </a:p>
        <a:p>
          <a:pPr algn="l" rtl="0">
            <a:lnSpc>
              <a:spcPct val="100000"/>
            </a:lnSpc>
            <a:defRPr sz="1000"/>
          </a:pPr>
          <a:r>
            <a:rPr lang="ja-JP" altLang="en-US" sz="1100" b="0" i="0" u="none" strike="noStrike" baseline="0">
              <a:solidFill>
                <a:srgbClr val="000000"/>
              </a:solidFill>
              <a:latin typeface="ＭＳ Ｐゴシック"/>
              <a:ea typeface="ＭＳ Ｐゴシック"/>
            </a:rPr>
            <a:t>クラスタリングへの貢献度が高いデｰタは分散が大きな変数のデｰタです。分散が小さな変数はクラスタｰ数を減らすと、クラスタリングへの貢献度が下がります。クラスタリングに用いる変数が多すぎることも良い結果をもたらしません。変数の数は</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を超えない方が望ましいでしょう。どの変数がクラスタリングに貢献しているかは分散分析表で確認できます。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外れ値などによる特異なケｰスがあると、</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ケｰスのみなど少数ケｰスによるクラスタｰができてしまうことがあります。このような場合、このようなクラスタｰに所属するケｰスを外して分析をし直すとより良い結果を得られることがあります。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「犬の性格」のデｰタを主成分分析して得られた上位</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主成分、「落着きの無さ」、「なつきやすさ」、「番犬適性」の主成分得点をデｰタに用い、</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つのクラスタｰに分類してみます。</a:t>
          </a:r>
        </a:p>
      </xdr:txBody>
    </xdr:sp>
    <xdr:clientData/>
  </xdr:twoCellAnchor>
  <xdr:twoCellAnchor>
    <xdr:from>
      <xdr:col>6</xdr:col>
      <xdr:colOff>0</xdr:colOff>
      <xdr:row>31</xdr:row>
      <xdr:rowOff>0</xdr:rowOff>
    </xdr:from>
    <xdr:to>
      <xdr:col>11</xdr:col>
      <xdr:colOff>0</xdr:colOff>
      <xdr:row>50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343525" y="5372100"/>
          <a:ext cx="3429000" cy="331470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操作手順Ⅰ</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B3</a:t>
          </a:r>
          <a:r>
            <a:rPr lang="en-US" altLang="ja-JP" sz="1100" b="1" i="0" u="sng" strike="noStrike" baseline="0">
              <a:solidFill>
                <a:srgbClr val="000000"/>
              </a:solidFill>
              <a:latin typeface="ＭＳ Ｐゴシック"/>
              <a:ea typeface="ＭＳ Ｐゴシック"/>
            </a:rPr>
            <a:t>3</a:t>
          </a:r>
          <a:r>
            <a:rPr lang="ja-JP" altLang="en-US" sz="1100" b="1" i="0" u="sng" strike="noStrike" baseline="0">
              <a:solidFill>
                <a:srgbClr val="000000"/>
              </a:solidFill>
              <a:latin typeface="ＭＳ Ｐゴシック"/>
              <a:ea typeface="ＭＳ Ｐゴシック"/>
            </a:rPr>
            <a:t>からE3</a:t>
          </a:r>
          <a:r>
            <a:rPr lang="en-US" altLang="ja-JP" sz="1100" b="1" i="0" u="sng"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までのセルをドラッグして選択する。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②エクセル統計メニュｰから、「多変量解析」－「クラスタｰ分析」を選択する。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ダイアログ-1が表示されます。「犬種」は文字列デｰタなので［変数リスト］側に残されています。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［デｰタ入力範囲］には「B3</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:E8</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1"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editAs="oneCell">
    <xdr:from>
      <xdr:col>6</xdr:col>
      <xdr:colOff>0</xdr:colOff>
      <xdr:row>53</xdr:row>
      <xdr:rowOff>0</xdr:rowOff>
    </xdr:from>
    <xdr:to>
      <xdr:col>12</xdr:col>
      <xdr:colOff>142343</xdr:colOff>
      <xdr:row>77</xdr:row>
      <xdr:rowOff>47105</xdr:rowOff>
    </xdr:to>
    <xdr:pic>
      <xdr:nvPicPr>
        <xdr:cNvPr id="14" name="図 13">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1"/>
        <a:stretch>
          <a:fillRect/>
        </a:stretch>
      </xdr:blipFill>
      <xdr:spPr>
        <a:xfrm>
          <a:off x="5343525" y="9201150"/>
          <a:ext cx="4257143" cy="4161905"/>
        </a:xfrm>
        <a:prstGeom prst="rect">
          <a:avLst/>
        </a:prstGeom>
      </xdr:spPr>
    </xdr:pic>
    <xdr:clientData/>
  </xdr:twoCellAnchor>
  <xdr:twoCellAnchor>
    <xdr:from>
      <xdr:col>6</xdr:col>
      <xdr:colOff>0</xdr:colOff>
      <xdr:row>78</xdr:row>
      <xdr:rowOff>0</xdr:rowOff>
    </xdr:from>
    <xdr:to>
      <xdr:col>11</xdr:col>
      <xdr:colOff>0</xdr:colOff>
      <xdr:row>97</xdr:row>
      <xdr:rowOff>152400</xdr:rowOff>
    </xdr:to>
    <xdr:sp macro="" textlink="">
      <xdr:nvSpPr>
        <xdr:cNvPr id="15" name="Text Box 2">
          <a:extLst>
            <a:ext uri="{FF2B5EF4-FFF2-40B4-BE49-F238E27FC236}">
              <a16:creationId xmlns:a16="http://schemas.microsoft.com/office/drawing/2014/main" id="{00000000-0008-0000-1D00-00000F000000}"/>
            </a:ext>
          </a:extLst>
        </xdr:cNvPr>
        <xdr:cNvSpPr txBox="1">
          <a:spLocks noChangeArrowheads="1"/>
        </xdr:cNvSpPr>
      </xdr:nvSpPr>
      <xdr:spPr bwMode="auto">
        <a:xfrm>
          <a:off x="5343525" y="13487400"/>
          <a:ext cx="3429000" cy="34194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r>
            <a:rPr lang="en-US" altLang="ja-JP" sz="1100" b="1" i="0" u="none" strike="noStrike" baseline="0">
              <a:solidFill>
                <a:srgbClr val="000000"/>
              </a:solidFill>
              <a:latin typeface="ＭＳ Ｐゴシック"/>
              <a:ea typeface="ＭＳ Ｐゴシック"/>
            </a:rPr>
            <a:t>Ⅱ</a:t>
          </a: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1" i="0" baseline="0">
              <a:effectLst/>
              <a:latin typeface="ＭＳ Ｐゴシック"/>
              <a:ea typeface="+mn-ea"/>
              <a:cs typeface="+mn-cs"/>
            </a:rPr>
            <a:t>③［</a:t>
          </a:r>
          <a:r>
            <a:rPr lang="ja-JP" altLang="en-US" sz="1100" b="1" i="0" baseline="0">
              <a:effectLst/>
              <a:latin typeface="ＭＳ Ｐゴシック"/>
              <a:ea typeface="+mn-ea"/>
              <a:cs typeface="+mn-cs"/>
            </a:rPr>
            <a:t>変数リスト］の「犬種」を選択して、</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デｰタラベル</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の横の［＞］ボタンをクリックす</a:t>
          </a:r>
          <a:r>
            <a:rPr lang="ja-JP" altLang="ja-JP" sz="1100" b="1" i="0" baseline="0">
              <a:effectLst/>
              <a:latin typeface="ＭＳ Ｐゴシック"/>
              <a:ea typeface="+mn-ea"/>
              <a:cs typeface="+mn-cs"/>
            </a:rPr>
            <a:t>る。</a:t>
          </a:r>
          <a:endParaRPr lang="ja-JP" altLang="ja-JP" sz="1100">
            <a:effectLst/>
            <a:latin typeface="ＭＳ Ｐゴシック"/>
            <a:ea typeface="+mn-ea"/>
          </a:endParaRPr>
        </a:p>
        <a:p>
          <a:pPr algn="l" rtl="0">
            <a:lnSpc>
              <a:spcPct val="100000"/>
            </a:lnSpc>
            <a:defRPr sz="1000"/>
          </a:pPr>
          <a:endParaRPr lang="en-US" altLang="ja-JP" sz="1100" b="1" i="0" u="none" strike="noStrike" baseline="0">
            <a:solidFill>
              <a:srgbClr val="000000"/>
            </a:solidFill>
            <a:latin typeface="ＭＳ Ｐゴシック"/>
            <a:ea typeface="+mn-ea"/>
          </a:endParaRPr>
        </a:p>
        <a:p>
          <a:pPr algn="l" rtl="0">
            <a:lnSpc>
              <a:spcPct val="100000"/>
            </a:lnSpc>
            <a:defRPr sz="1000"/>
          </a:pPr>
          <a:r>
            <a:rPr lang="ja-JP" altLang="en-US" sz="1100" b="0" i="0" u="none" strike="noStrike" baseline="0">
              <a:solidFill>
                <a:srgbClr val="000000"/>
              </a:solidFill>
              <a:latin typeface="ＭＳ Ｐゴシック"/>
              <a:ea typeface="+mn-ea"/>
            </a:rPr>
            <a:t>ダイアログ</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のようにします。</a:t>
          </a:r>
          <a:endParaRPr lang="en-US" altLang="ja-JP" sz="1100" b="0" i="0" u="none" strike="noStrike" baseline="0">
            <a:solidFill>
              <a:srgbClr val="000000"/>
            </a:solidFill>
            <a:latin typeface="ＭＳ Ｐゴシック"/>
            <a:ea typeface="+mn-ea"/>
          </a:endParaRPr>
        </a:p>
        <a:p>
          <a:pPr algn="l" rtl="0">
            <a:lnSpc>
              <a:spcPct val="100000"/>
            </a:lnSpc>
            <a:defRPr sz="1000"/>
          </a:pPr>
          <a:endParaRPr lang="en-US" altLang="ja-JP" sz="1100" b="1" i="0" u="none" strike="noStrike" baseline="0">
            <a:solidFill>
              <a:srgbClr val="000000"/>
            </a:solidFill>
            <a:latin typeface="ＭＳ Ｐゴシック"/>
            <a:ea typeface="ＭＳ Ｐゴシック"/>
          </a:endParaRPr>
        </a:p>
        <a:p>
          <a:pPr rtl="0"/>
          <a:r>
            <a:rPr lang="ja-JP" altLang="ja-JP" sz="1100" b="1" i="0" baseline="0">
              <a:effectLst/>
              <a:latin typeface="+mn-lt"/>
              <a:ea typeface="+mn-ea"/>
              <a:cs typeface="+mn-cs"/>
            </a:rPr>
            <a:t>④［非階層型－</a:t>
          </a:r>
          <a:r>
            <a:rPr lang="ja-JP" altLang="ja-JP" sz="1100" b="1" i="0" baseline="0">
              <a:effectLst/>
              <a:latin typeface="+mn-ea"/>
              <a:ea typeface="+mn-ea"/>
              <a:cs typeface="+mn-cs"/>
            </a:rPr>
            <a:t>k-means法</a:t>
          </a:r>
          <a:r>
            <a:rPr lang="ja-JP" altLang="ja-JP" sz="1100" b="1" i="0" baseline="0">
              <a:effectLst/>
              <a:latin typeface="+mn-lt"/>
              <a:ea typeface="+mn-ea"/>
              <a:cs typeface="+mn-cs"/>
            </a:rPr>
            <a:t>」をクリックする。</a:t>
          </a:r>
          <a:endParaRPr lang="en-US" altLang="ja-JP" sz="1100" b="1" i="0" baseline="0">
            <a:effectLst/>
            <a:latin typeface="+mn-lt"/>
            <a:ea typeface="+mn-ea"/>
            <a:cs typeface="+mn-cs"/>
          </a:endParaRPr>
        </a:p>
        <a:p>
          <a:pPr rtl="0"/>
          <a:endParaRPr lang="ja-JP" altLang="ja-JP">
            <a:effectLst/>
          </a:endParaRPr>
        </a:p>
        <a:p>
          <a:pPr rtl="0"/>
          <a:r>
            <a:rPr lang="ja-JP" altLang="ja-JP" sz="1100" b="1" i="0" baseline="0">
              <a:effectLst/>
              <a:latin typeface="+mn-lt"/>
              <a:ea typeface="+mn-ea"/>
              <a:cs typeface="+mn-cs"/>
            </a:rPr>
            <a:t>⑤［クラスタｰの個数］ボックスに「4」を入力する。</a:t>
          </a:r>
          <a:endParaRPr lang="en-US" altLang="ja-JP" sz="1100" b="1" i="0" baseline="0">
            <a:effectLst/>
            <a:latin typeface="+mn-lt"/>
            <a:ea typeface="+mn-ea"/>
            <a:cs typeface="+mn-cs"/>
          </a:endParaRPr>
        </a:p>
        <a:p>
          <a:pPr rtl="0"/>
          <a:endParaRPr lang="ja-JP" altLang="ja-JP">
            <a:effectLst/>
          </a:endParaRPr>
        </a:p>
        <a:p>
          <a:pPr rtl="0"/>
          <a:r>
            <a:rPr lang="ja-JP" altLang="ja-JP" sz="1100" b="0" i="0" baseline="0">
              <a:effectLst/>
              <a:latin typeface="+mn-lt"/>
              <a:ea typeface="+mn-ea"/>
              <a:cs typeface="+mn-cs"/>
            </a:rPr>
            <a:t>ダイアログ</a:t>
          </a:r>
          <a:r>
            <a:rPr lang="ja-JP" altLang="ja-JP" sz="1100" b="0" i="0" baseline="0">
              <a:effectLst/>
              <a:latin typeface="+mn-ea"/>
              <a:ea typeface="+mn-ea"/>
              <a:cs typeface="+mn-cs"/>
            </a:rPr>
            <a:t>-3</a:t>
          </a:r>
          <a:r>
            <a:rPr lang="ja-JP" altLang="ja-JP" sz="1100" b="0" i="0" baseline="0">
              <a:effectLst/>
              <a:latin typeface="+mn-lt"/>
              <a:ea typeface="+mn-ea"/>
              <a:cs typeface="+mn-cs"/>
            </a:rPr>
            <a:t>のようにします。</a:t>
          </a:r>
          <a:endParaRPr lang="en-US" altLang="ja-JP" sz="1100" b="0" i="0" baseline="0">
            <a:effectLst/>
            <a:latin typeface="+mn-lt"/>
            <a:ea typeface="+mn-ea"/>
            <a:cs typeface="+mn-cs"/>
          </a:endParaRPr>
        </a:p>
        <a:p>
          <a:pPr rtl="0"/>
          <a:endParaRPr lang="ja-JP" altLang="ja-JP">
            <a:effectLst/>
          </a:endParaRPr>
        </a:p>
        <a:p>
          <a:pPr rtl="0"/>
          <a:r>
            <a:rPr lang="ja-JP" altLang="ja-JP" sz="1100" b="1" i="0" baseline="0">
              <a:effectLst/>
              <a:latin typeface="+mn-lt"/>
              <a:ea typeface="+mn-ea"/>
              <a:cs typeface="+mn-cs"/>
            </a:rPr>
            <a:t>⑥［OK］ボタンをクリックする。</a:t>
          </a:r>
          <a:endParaRPr lang="en-US" altLang="ja-JP" sz="1100" b="1" i="0" baseline="0">
            <a:effectLst/>
            <a:latin typeface="+mn-lt"/>
            <a:ea typeface="+mn-ea"/>
            <a:cs typeface="+mn-cs"/>
          </a:endParaRPr>
        </a:p>
        <a:p>
          <a:pPr rtl="0"/>
          <a:endParaRPr lang="ja-JP" altLang="ja-JP">
            <a:effectLst/>
          </a:endParaRPr>
        </a:p>
        <a:p>
          <a:pPr rtl="0"/>
          <a:r>
            <a:rPr lang="ja-JP" altLang="ja-JP" sz="1100" b="0" i="0" baseline="0">
              <a:effectLst/>
              <a:latin typeface="+mn-lt"/>
              <a:ea typeface="+mn-ea"/>
              <a:cs typeface="+mn-cs"/>
            </a:rPr>
            <a:t>新しいワｰクシｰトが追加され、結果を出力します。</a:t>
          </a:r>
          <a:endParaRPr lang="ja-JP" altLang="ja-JP">
            <a:effectLst/>
          </a:endParaRPr>
        </a:p>
      </xdr:txBody>
    </xdr:sp>
    <xdr:clientData/>
  </xdr:twoCellAnchor>
  <xdr:twoCellAnchor editAs="oneCell">
    <xdr:from>
      <xdr:col>1</xdr:col>
      <xdr:colOff>0</xdr:colOff>
      <xdr:row>100</xdr:row>
      <xdr:rowOff>0</xdr:rowOff>
    </xdr:from>
    <xdr:to>
      <xdr:col>4</xdr:col>
      <xdr:colOff>485243</xdr:colOff>
      <xdr:row>124</xdr:row>
      <xdr:rowOff>47105</xdr:rowOff>
    </xdr:to>
    <xdr:pic>
      <xdr:nvPicPr>
        <xdr:cNvPr id="16" name="図 15">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2"/>
        <a:stretch>
          <a:fillRect/>
        </a:stretch>
      </xdr:blipFill>
      <xdr:spPr>
        <a:xfrm>
          <a:off x="200025" y="17268825"/>
          <a:ext cx="4257143" cy="4161905"/>
        </a:xfrm>
        <a:prstGeom prst="rect">
          <a:avLst/>
        </a:prstGeom>
      </xdr:spPr>
    </xdr:pic>
    <xdr:clientData/>
  </xdr:twoCellAnchor>
  <xdr:twoCellAnchor editAs="oneCell">
    <xdr:from>
      <xdr:col>5</xdr:col>
      <xdr:colOff>0</xdr:colOff>
      <xdr:row>100</xdr:row>
      <xdr:rowOff>0</xdr:rowOff>
    </xdr:from>
    <xdr:to>
      <xdr:col>11</xdr:col>
      <xdr:colOff>142343</xdr:colOff>
      <xdr:row>124</xdr:row>
      <xdr:rowOff>47105</xdr:rowOff>
    </xdr:to>
    <xdr:pic>
      <xdr:nvPicPr>
        <xdr:cNvPr id="17" name="図 16">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3"/>
        <a:stretch>
          <a:fillRect/>
        </a:stretch>
      </xdr:blipFill>
      <xdr:spPr>
        <a:xfrm>
          <a:off x="4657725" y="17268825"/>
          <a:ext cx="4257143" cy="416190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254000</xdr:colOff>
      <xdr:row>55</xdr:row>
      <xdr:rowOff>0</xdr:rowOff>
    </xdr:from>
    <xdr:to>
      <xdr:col>5</xdr:col>
      <xdr:colOff>330200</xdr:colOff>
      <xdr:row>63</xdr:row>
      <xdr:rowOff>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9</xdr:col>
      <xdr:colOff>0</xdr:colOff>
      <xdr:row>7</xdr:row>
      <xdr:rowOff>0</xdr:rowOff>
    </xdr:to>
    <xdr:sp macro="" textlink="">
      <xdr:nvSpPr>
        <xdr:cNvPr id="3" name="Text Box 1">
          <a:extLst>
            <a:ext uri="{FF2B5EF4-FFF2-40B4-BE49-F238E27FC236}">
              <a16:creationId xmlns:a16="http://schemas.microsoft.com/office/drawing/2014/main" id="{00000000-0008-0000-1E00-000003000000}"/>
            </a:ext>
          </a:extLst>
        </xdr:cNvPr>
        <xdr:cNvSpPr txBox="1">
          <a:spLocks noChangeArrowheads="1"/>
        </xdr:cNvSpPr>
      </xdr:nvSpPr>
      <xdr:spPr bwMode="auto">
        <a:xfrm>
          <a:off x="2857500" y="514350"/>
          <a:ext cx="3429000"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出力内容</a:t>
          </a:r>
        </a:p>
        <a:p>
          <a:pPr algn="l" rtl="0">
            <a:lnSpc>
              <a:spcPts val="13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9</xdr:col>
      <xdr:colOff>9524</xdr:colOff>
      <xdr:row>70</xdr:row>
      <xdr:rowOff>0</xdr:rowOff>
    </xdr:from>
    <xdr:to>
      <xdr:col>13</xdr:col>
      <xdr:colOff>9525</xdr:colOff>
      <xdr:row>76</xdr:row>
      <xdr:rowOff>171449</xdr:rowOff>
    </xdr:to>
    <xdr:sp macro="" textlink="">
      <xdr:nvSpPr>
        <xdr:cNvPr id="4" name="Text Box 1">
          <a:extLst>
            <a:ext uri="{FF2B5EF4-FFF2-40B4-BE49-F238E27FC236}">
              <a16:creationId xmlns:a16="http://schemas.microsoft.com/office/drawing/2014/main" id="{00000000-0008-0000-1E00-000004000000}"/>
            </a:ext>
          </a:extLst>
        </xdr:cNvPr>
        <xdr:cNvSpPr txBox="1">
          <a:spLocks noChangeArrowheads="1"/>
        </xdr:cNvSpPr>
      </xdr:nvSpPr>
      <xdr:spPr bwMode="auto">
        <a:xfrm>
          <a:off x="6296024" y="12001500"/>
          <a:ext cx="2743201" cy="120014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分散分析表</a:t>
          </a:r>
        </a:p>
        <a:p>
          <a:pPr algn="l" rtl="0">
            <a:lnSpc>
              <a:spcPct val="100000"/>
            </a:lnSpc>
            <a:defRPr sz="1000"/>
          </a:pPr>
          <a:r>
            <a:rPr lang="ja-JP" altLang="en-US" sz="1100" b="0" i="0" u="none" strike="noStrike" baseline="0">
              <a:solidFill>
                <a:srgbClr val="000000"/>
              </a:solidFill>
              <a:latin typeface="ＭＳ Ｐゴシック"/>
              <a:ea typeface="ＭＳ Ｐゴシック"/>
            </a:rPr>
            <a:t>各変数（主成分得点）が分類に貢献しているかどうかを一元配置分散分析によって評価できます。どの主成分得点もクラスタｰ間で有意な違いがあります。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5</xdr:col>
      <xdr:colOff>685799</xdr:colOff>
      <xdr:row>26</xdr:row>
      <xdr:rowOff>0</xdr:rowOff>
    </xdr:from>
    <xdr:to>
      <xdr:col>9</xdr:col>
      <xdr:colOff>685798</xdr:colOff>
      <xdr:row>30</xdr:row>
      <xdr:rowOff>0</xdr:rowOff>
    </xdr:to>
    <xdr:sp macro="" textlink="">
      <xdr:nvSpPr>
        <xdr:cNvPr id="5" name="Text Box 1">
          <a:extLst>
            <a:ext uri="{FF2B5EF4-FFF2-40B4-BE49-F238E27FC236}">
              <a16:creationId xmlns:a16="http://schemas.microsoft.com/office/drawing/2014/main" id="{00000000-0008-0000-1E00-000005000000}"/>
            </a:ext>
          </a:extLst>
        </xdr:cNvPr>
        <xdr:cNvSpPr txBox="1">
          <a:spLocks noChangeArrowheads="1"/>
        </xdr:cNvSpPr>
      </xdr:nvSpPr>
      <xdr:spPr bwMode="auto">
        <a:xfrm>
          <a:off x="4229099" y="4457700"/>
          <a:ext cx="2743199"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基本統計量と相関行列</a:t>
          </a:r>
        </a:p>
        <a:p>
          <a:pPr algn="l" rtl="0">
            <a:lnSpc>
              <a:spcPts val="1400"/>
            </a:lnSpc>
            <a:defRPr sz="1000"/>
          </a:pPr>
          <a:r>
            <a:rPr lang="ja-JP" altLang="en-US" sz="1100" b="0" i="0" u="none" strike="noStrike" baseline="0">
              <a:solidFill>
                <a:srgbClr val="000000"/>
              </a:solidFill>
              <a:latin typeface="ＭＳ Ｐゴシック"/>
              <a:ea typeface="ＭＳ Ｐゴシック"/>
            </a:rPr>
            <a:t>事例では、主成分得点をデｰタに用いているので、平均も相関係数も</a:t>
          </a: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になります。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5</xdr:col>
      <xdr:colOff>685799</xdr:colOff>
      <xdr:row>39</xdr:row>
      <xdr:rowOff>0</xdr:rowOff>
    </xdr:from>
    <xdr:to>
      <xdr:col>9</xdr:col>
      <xdr:colOff>685799</xdr:colOff>
      <xdr:row>43</xdr:row>
      <xdr:rowOff>0</xdr:rowOff>
    </xdr:to>
    <xdr:sp macro="" textlink="">
      <xdr:nvSpPr>
        <xdr:cNvPr id="6" name="Text Box 1">
          <a:extLst>
            <a:ext uri="{FF2B5EF4-FFF2-40B4-BE49-F238E27FC236}">
              <a16:creationId xmlns:a16="http://schemas.microsoft.com/office/drawing/2014/main" id="{00000000-0008-0000-1E00-000006000000}"/>
            </a:ext>
          </a:extLst>
        </xdr:cNvPr>
        <xdr:cNvSpPr txBox="1">
          <a:spLocks noChangeArrowheads="1"/>
        </xdr:cNvSpPr>
      </xdr:nvSpPr>
      <xdr:spPr bwMode="auto">
        <a:xfrm>
          <a:off x="4229099" y="6686550"/>
          <a:ext cx="2743200"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クラスタｰの中心の変化</a:t>
          </a:r>
        </a:p>
        <a:p>
          <a:pPr algn="l" rtl="0">
            <a:lnSpc>
              <a:spcPts val="1400"/>
            </a:lnSpc>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回目の反復で所属クラスタｰの移動がなくなりました。</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7</xdr:col>
      <xdr:colOff>685799</xdr:colOff>
      <xdr:row>83</xdr:row>
      <xdr:rowOff>171449</xdr:rowOff>
    </xdr:from>
    <xdr:to>
      <xdr:col>11</xdr:col>
      <xdr:colOff>685799</xdr:colOff>
      <xdr:row>102</xdr:row>
      <xdr:rowOff>9524</xdr:rowOff>
    </xdr:to>
    <xdr:sp macro="" textlink="">
      <xdr:nvSpPr>
        <xdr:cNvPr id="7" name="Text Box 1">
          <a:extLst>
            <a:ext uri="{FF2B5EF4-FFF2-40B4-BE49-F238E27FC236}">
              <a16:creationId xmlns:a16="http://schemas.microsoft.com/office/drawing/2014/main" id="{00000000-0008-0000-1E00-000007000000}"/>
            </a:ext>
          </a:extLst>
        </xdr:cNvPr>
        <xdr:cNvSpPr txBox="1">
          <a:spLocks noChangeArrowheads="1"/>
        </xdr:cNvSpPr>
      </xdr:nvSpPr>
      <xdr:spPr bwMode="auto">
        <a:xfrm>
          <a:off x="5600699" y="14401799"/>
          <a:ext cx="2743200" cy="30956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各ケｰスの所属クラスタｰ</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クラスタｰ1：落ち着いている犬</a:t>
          </a:r>
        </a:p>
        <a:p>
          <a:pPr algn="l" rtl="0">
            <a:defRPr sz="1000"/>
          </a:pPr>
          <a:r>
            <a:rPr lang="ja-JP" altLang="en-US" sz="1100" b="0" i="0" u="none" strike="noStrike" baseline="0">
              <a:solidFill>
                <a:srgbClr val="000000"/>
              </a:solidFill>
              <a:latin typeface="ＭＳ Ｐゴシック"/>
              <a:ea typeface="ＭＳ Ｐゴシック"/>
            </a:rPr>
            <a:t>　レトリバｰ系、コリｰなど</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クラスタｰ2：活発な犬</a:t>
          </a:r>
        </a:p>
        <a:p>
          <a:pPr algn="l" rtl="0">
            <a:defRPr sz="1000"/>
          </a:pPr>
          <a:r>
            <a:rPr lang="ja-JP" altLang="en-US" sz="1100" b="0" i="0" u="none" strike="noStrike" baseline="0">
              <a:solidFill>
                <a:srgbClr val="000000"/>
              </a:solidFill>
              <a:latin typeface="ＭＳ Ｐゴシック"/>
              <a:ea typeface="ＭＳ Ｐゴシック"/>
            </a:rPr>
            <a:t>　ダックスフンド、テリア系など</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クラスタｰ3：なつきにくいが、番犬に適した犬</a:t>
          </a:r>
        </a:p>
        <a:p>
          <a:pPr algn="l" rtl="0">
            <a:defRPr sz="1000"/>
          </a:pPr>
          <a:r>
            <a:rPr lang="ja-JP" altLang="en-US" sz="1100" b="0" i="0" u="none" strike="noStrike" baseline="0">
              <a:solidFill>
                <a:srgbClr val="000000"/>
              </a:solidFill>
              <a:latin typeface="ＭＳ Ｐゴシック"/>
              <a:ea typeface="ＭＳ Ｐゴシック"/>
            </a:rPr>
            <a:t>　ボクサｰ、ドｰベルマンなど</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クラスタｰ4：なつきやすい犬</a:t>
          </a:r>
        </a:p>
        <a:p>
          <a:pPr algn="l" rtl="0">
            <a:defRPr sz="1000"/>
          </a:pPr>
          <a:r>
            <a:rPr lang="ja-JP" altLang="en-US" sz="1100" b="0" i="0" u="none" strike="noStrike" baseline="0">
              <a:solidFill>
                <a:srgbClr val="000000"/>
              </a:solidFill>
              <a:latin typeface="ＭＳ Ｐゴシック"/>
              <a:ea typeface="ＭＳ Ｐゴシック"/>
            </a:rPr>
            <a:t>　マルチｰズ、プｰドル系など</a:t>
          </a:r>
          <a:endParaRPr lang="ja-JP" altLang="en-US"/>
        </a:p>
      </xdr:txBody>
    </xdr:sp>
    <xdr:clientData/>
  </xdr:twoCellAnchor>
  <xdr:twoCellAnchor>
    <xdr:from>
      <xdr:col>5</xdr:col>
      <xdr:colOff>685799</xdr:colOff>
      <xdr:row>53</xdr:row>
      <xdr:rowOff>0</xdr:rowOff>
    </xdr:from>
    <xdr:to>
      <xdr:col>10</xdr:col>
      <xdr:colOff>685799</xdr:colOff>
      <xdr:row>63</xdr:row>
      <xdr:rowOff>161925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229099" y="9086850"/>
          <a:ext cx="3429000" cy="18764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クラスタｰ中心の最終結果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グラフを見ると、各クラスタｰの特性が把握しやすくなります。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クラスタｰ1：落ち着いている犬</a:t>
          </a:r>
        </a:p>
        <a:p>
          <a:pPr algn="l" rtl="0">
            <a:lnSpc>
              <a:spcPct val="100000"/>
            </a:lnSpc>
            <a:defRPr sz="1000"/>
          </a:pPr>
          <a:r>
            <a:rPr lang="ja-JP" altLang="en-US" sz="1100" b="0" i="0" u="none" strike="noStrike" baseline="0">
              <a:solidFill>
                <a:srgbClr val="000000"/>
              </a:solidFill>
              <a:latin typeface="ＭＳ Ｐゴシック"/>
              <a:ea typeface="ＭＳ Ｐゴシック"/>
            </a:rPr>
            <a:t>クラスタｰ2：活発な犬</a:t>
          </a:r>
        </a:p>
        <a:p>
          <a:pPr algn="l" rtl="0">
            <a:lnSpc>
              <a:spcPct val="100000"/>
            </a:lnSpc>
            <a:defRPr sz="1000"/>
          </a:pPr>
          <a:r>
            <a:rPr lang="ja-JP" altLang="en-US" sz="1100" b="0" i="0" u="none" strike="noStrike" baseline="0">
              <a:solidFill>
                <a:srgbClr val="000000"/>
              </a:solidFill>
              <a:latin typeface="ＭＳ Ｐゴシック"/>
              <a:ea typeface="ＭＳ Ｐゴシック"/>
            </a:rPr>
            <a:t>クラスタｰ3：なつきにくいが、番犬に適した犬</a:t>
          </a:r>
        </a:p>
        <a:p>
          <a:pPr algn="l" rtl="0">
            <a:lnSpc>
              <a:spcPct val="100000"/>
            </a:lnSpc>
            <a:defRPr sz="1000"/>
          </a:pPr>
          <a:r>
            <a:rPr lang="ja-JP" altLang="en-US" sz="1100" b="0" i="0" u="none" strike="noStrike" baseline="0">
              <a:solidFill>
                <a:srgbClr val="000000"/>
              </a:solidFill>
              <a:latin typeface="ＭＳ Ｐゴシック"/>
              <a:ea typeface="ＭＳ Ｐゴシック"/>
            </a:rPr>
            <a:t>クラスタｰ4：なつきやすい犬</a:t>
          </a:r>
          <a:endParaRPr lang="ja-JP" altLang="en-US"/>
        </a:p>
      </xdr:txBody>
    </xdr:sp>
    <xdr:clientData/>
  </xdr:twoCellAnchor>
  <xdr:twoCellAnchor>
    <xdr:from>
      <xdr:col>5</xdr:col>
      <xdr:colOff>685799</xdr:colOff>
      <xdr:row>32</xdr:row>
      <xdr:rowOff>0</xdr:rowOff>
    </xdr:from>
    <xdr:to>
      <xdr:col>9</xdr:col>
      <xdr:colOff>685799</xdr:colOff>
      <xdr:row>36</xdr:row>
      <xdr:rowOff>0</xdr:rowOff>
    </xdr:to>
    <xdr:sp macro="" textlink="">
      <xdr:nvSpPr>
        <xdr:cNvPr id="9" name="Text Box 1">
          <a:extLst>
            <a:ext uri="{FF2B5EF4-FFF2-40B4-BE49-F238E27FC236}">
              <a16:creationId xmlns:a16="http://schemas.microsoft.com/office/drawing/2014/main" id="{00000000-0008-0000-1E00-000009000000}"/>
            </a:ext>
          </a:extLst>
        </xdr:cNvPr>
        <xdr:cNvSpPr txBox="1">
          <a:spLocks noChangeArrowheads="1"/>
        </xdr:cNvSpPr>
      </xdr:nvSpPr>
      <xdr:spPr bwMode="auto">
        <a:xfrm>
          <a:off x="4229099" y="5486400"/>
          <a:ext cx="2743200"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クラスタｰ中心の初期値</a:t>
          </a:r>
        </a:p>
        <a:p>
          <a:pPr algn="l" rtl="0">
            <a:lnSpc>
              <a:spcPts val="1400"/>
            </a:lnSpc>
            <a:defRPr sz="1000"/>
          </a:pPr>
          <a:r>
            <a:rPr lang="ja-JP" altLang="en-US" sz="1100" b="0" i="0" u="none" strike="noStrike" baseline="0">
              <a:solidFill>
                <a:srgbClr val="000000"/>
              </a:solidFill>
              <a:latin typeface="ＭＳ Ｐゴシック"/>
              <a:ea typeface="ＭＳ Ｐゴシック"/>
            </a:rPr>
            <a:t>シｰドと呼ばれるものです。シｰドは自動的に設定されます。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5</xdr:col>
      <xdr:colOff>685799</xdr:colOff>
      <xdr:row>65</xdr:row>
      <xdr:rowOff>0</xdr:rowOff>
    </xdr:from>
    <xdr:to>
      <xdr:col>10</xdr:col>
      <xdr:colOff>9524</xdr:colOff>
      <xdr:row>68</xdr:row>
      <xdr:rowOff>161925</xdr:rowOff>
    </xdr:to>
    <xdr:sp macro="" textlink="">
      <xdr:nvSpPr>
        <xdr:cNvPr id="10" name="Text Box 1">
          <a:extLst>
            <a:ext uri="{FF2B5EF4-FFF2-40B4-BE49-F238E27FC236}">
              <a16:creationId xmlns:a16="http://schemas.microsoft.com/office/drawing/2014/main" id="{00000000-0008-0000-1E00-00000A000000}"/>
            </a:ext>
          </a:extLst>
        </xdr:cNvPr>
        <xdr:cNvSpPr txBox="1">
          <a:spLocks noChangeArrowheads="1"/>
        </xdr:cNvSpPr>
      </xdr:nvSpPr>
      <xdr:spPr bwMode="auto">
        <a:xfrm>
          <a:off x="4229099" y="11144250"/>
          <a:ext cx="2752725" cy="6762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クラスターの中心間の距離</a:t>
          </a:r>
        </a:p>
        <a:p>
          <a:pPr algn="l" rtl="0">
            <a:lnSpc>
              <a:spcPct val="100000"/>
            </a:lnSpc>
            <a:defRPr sz="1000"/>
          </a:pPr>
          <a:r>
            <a:rPr lang="ja-JP" altLang="en-US"/>
            <a:t>クラスターの中心間の距離が行列として出力されます。</a:t>
          </a:r>
        </a:p>
      </xdr:txBody>
    </xdr:sp>
    <xdr:clientData/>
  </xdr:twoCellAnchor>
  <xdr:twoCellAnchor>
    <xdr:from>
      <xdr:col>7</xdr:col>
      <xdr:colOff>685799</xdr:colOff>
      <xdr:row>78</xdr:row>
      <xdr:rowOff>0</xdr:rowOff>
    </xdr:from>
    <xdr:to>
      <xdr:col>11</xdr:col>
      <xdr:colOff>685799</xdr:colOff>
      <xdr:row>82</xdr:row>
      <xdr:rowOff>161924</xdr:rowOff>
    </xdr:to>
    <xdr:sp macro="" textlink="">
      <xdr:nvSpPr>
        <xdr:cNvPr id="11" name="Text Box 1">
          <a:extLst>
            <a:ext uri="{FF2B5EF4-FFF2-40B4-BE49-F238E27FC236}">
              <a16:creationId xmlns:a16="http://schemas.microsoft.com/office/drawing/2014/main" id="{00000000-0008-0000-1E00-00000B000000}"/>
            </a:ext>
          </a:extLst>
        </xdr:cNvPr>
        <xdr:cNvSpPr txBox="1">
          <a:spLocks noChangeArrowheads="1"/>
        </xdr:cNvSpPr>
      </xdr:nvSpPr>
      <xdr:spPr bwMode="auto">
        <a:xfrm>
          <a:off x="5600699" y="13373100"/>
          <a:ext cx="2743200" cy="84772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各クラスタｰのケｰス数</a:t>
          </a:r>
        </a:p>
        <a:p>
          <a:pPr algn="l" rtl="0">
            <a:lnSpc>
              <a:spcPct val="100000"/>
            </a:lnSpc>
            <a:defRPr sz="1000"/>
          </a:pPr>
          <a:r>
            <a:rPr lang="ja-JP" altLang="en-US" sz="1100" b="0" i="0" u="none" strike="noStrike" baseline="0">
              <a:solidFill>
                <a:srgbClr val="000000"/>
              </a:solidFill>
              <a:latin typeface="ＭＳ Ｐゴシック"/>
              <a:ea typeface="ＭＳ Ｐゴシック"/>
            </a:rPr>
            <a:t>比較的均等に分かれています。外れ値による特異な少数クラスタｰはありません。</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7</xdr:col>
      <xdr:colOff>685799</xdr:colOff>
      <xdr:row>45</xdr:row>
      <xdr:rowOff>0</xdr:rowOff>
    </xdr:from>
    <xdr:to>
      <xdr:col>12</xdr:col>
      <xdr:colOff>9524</xdr:colOff>
      <xdr:row>50</xdr:row>
      <xdr:rowOff>161924</xdr:rowOff>
    </xdr:to>
    <xdr:sp macro="" textlink="">
      <xdr:nvSpPr>
        <xdr:cNvPr id="12" name="Text Box 1">
          <a:extLst>
            <a:ext uri="{FF2B5EF4-FFF2-40B4-BE49-F238E27FC236}">
              <a16:creationId xmlns:a16="http://schemas.microsoft.com/office/drawing/2014/main" id="{00000000-0008-0000-1E00-00000C000000}"/>
            </a:ext>
          </a:extLst>
        </xdr:cNvPr>
        <xdr:cNvSpPr txBox="1">
          <a:spLocks noChangeArrowheads="1"/>
        </xdr:cNvSpPr>
      </xdr:nvSpPr>
      <xdr:spPr bwMode="auto">
        <a:xfrm>
          <a:off x="5600699" y="7715250"/>
          <a:ext cx="2752725"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twoCellAnchor>
    <xdr:from>
      <xdr:col>6</xdr:col>
      <xdr:colOff>0</xdr:colOff>
      <xdr:row>144</xdr:row>
      <xdr:rowOff>0</xdr:rowOff>
    </xdr:from>
    <xdr:to>
      <xdr:col>10</xdr:col>
      <xdr:colOff>0</xdr:colOff>
      <xdr:row>148</xdr:row>
      <xdr:rowOff>161924</xdr:rowOff>
    </xdr:to>
    <xdr:sp macro="" textlink="">
      <xdr:nvSpPr>
        <xdr:cNvPr id="13" name="Text Box 1">
          <a:extLst>
            <a:ext uri="{FF2B5EF4-FFF2-40B4-BE49-F238E27FC236}">
              <a16:creationId xmlns:a16="http://schemas.microsoft.com/office/drawing/2014/main" id="{00000000-0008-0000-1E00-00000D000000}"/>
            </a:ext>
          </a:extLst>
        </xdr:cNvPr>
        <xdr:cNvSpPr txBox="1">
          <a:spLocks noChangeArrowheads="1"/>
        </xdr:cNvSpPr>
      </xdr:nvSpPr>
      <xdr:spPr bwMode="auto">
        <a:xfrm>
          <a:off x="4229100" y="24688800"/>
          <a:ext cx="2743200" cy="84772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クラスター別個体分類</a:t>
          </a:r>
        </a:p>
        <a:p>
          <a:pPr algn="l" rtl="0">
            <a:lnSpc>
              <a:spcPct val="100000"/>
            </a:lnSpc>
            <a:defRPr sz="1000"/>
          </a:pPr>
          <a:r>
            <a:rPr lang="ja-JP" altLang="en-US" sz="1100" b="0" i="0" u="none" strike="noStrike" baseline="0">
              <a:solidFill>
                <a:srgbClr val="000000"/>
              </a:solidFill>
              <a:latin typeface="ＭＳ Ｐゴシック"/>
              <a:ea typeface="ＭＳ Ｐゴシック"/>
            </a:rPr>
            <a:t>クラスター毎に、どの個体が属しているかを分類している表です。</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838200</xdr:colOff>
      <xdr:row>17</xdr:row>
      <xdr:rowOff>0</xdr:rowOff>
    </xdr:to>
    <xdr:sp macro="" textlink="">
      <xdr:nvSpPr>
        <xdr:cNvPr id="2" name="Text Box 2">
          <a:extLst>
            <a:ext uri="{FF2B5EF4-FFF2-40B4-BE49-F238E27FC236}">
              <a16:creationId xmlns:a16="http://schemas.microsoft.com/office/drawing/2014/main" id="{00000000-0008-0000-1F00-000002000000}"/>
            </a:ext>
          </a:extLst>
        </xdr:cNvPr>
        <xdr:cNvSpPr txBox="1">
          <a:spLocks noChangeArrowheads="1"/>
        </xdr:cNvSpPr>
      </xdr:nvSpPr>
      <xdr:spPr bwMode="auto">
        <a:xfrm>
          <a:off x="200025" y="571500"/>
          <a:ext cx="9067800" cy="24003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cs typeface="+mn-cs"/>
            </a:rPr>
            <a:t>機能概要</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多次元尺度法（</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Multi Dimentional Scaling</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は、非類似度行列（距離行列）から対象間の布置を低次元のユークリッド空間上に再現します。非類似度が高いもの（似ていない）同士は遠く、非類似度が低いもの同士は近く、というように配置されるため、再現された布置から視覚的に対象間の特徴を捉えることができます。</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多次元データから作成された距離行列を</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2</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次元や</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3</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次元など低次元に縮約する場合に用いられます。</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多次元尺度法には計量的手法と非計量的手法があり、計量的手法ではトーガソンの古典的</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MDS</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、非計量的手法ではサモンの</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MDS</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による分析を行います。</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cs typeface="+mn-cs"/>
            </a:rPr>
            <a:t>例題</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いくつかの年齢層別に、</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15</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種類の食品について嗜好度を調査しました。この結果から、嗜好度の関係性をマッピングしてみます。</a:t>
          </a:r>
          <a:endParaRPr kumimoji="0" lang="ja-JP" altLang="en-US"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7</xdr:col>
      <xdr:colOff>0</xdr:colOff>
      <xdr:row>39</xdr:row>
      <xdr:rowOff>0</xdr:rowOff>
    </xdr:from>
    <xdr:to>
      <xdr:col>11</xdr:col>
      <xdr:colOff>838200</xdr:colOff>
      <xdr:row>62</xdr:row>
      <xdr:rowOff>1</xdr:rowOff>
    </xdr:to>
    <xdr:sp macro="" textlink="">
      <xdr:nvSpPr>
        <xdr:cNvPr id="17" name="Text Box 3">
          <a:extLst>
            <a:ext uri="{FF2B5EF4-FFF2-40B4-BE49-F238E27FC236}">
              <a16:creationId xmlns:a16="http://schemas.microsoft.com/office/drawing/2014/main" id="{00000000-0008-0000-1F00-000011000000}"/>
            </a:ext>
          </a:extLst>
        </xdr:cNvPr>
        <xdr:cNvSpPr txBox="1">
          <a:spLocks noChangeArrowheads="1"/>
        </xdr:cNvSpPr>
      </xdr:nvSpPr>
      <xdr:spPr bwMode="auto">
        <a:xfrm>
          <a:off x="5238750" y="6762750"/>
          <a:ext cx="4029075" cy="394335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rtl="0" eaLnBrk="1" fontAlgn="auto" latinLnBrk="0" hangingPunct="1"/>
          <a:r>
            <a:rPr lang="ja-JP" altLang="ja-JP" sz="1100" b="1" i="0" baseline="0">
              <a:effectLst/>
              <a:latin typeface="+mn-ea"/>
              <a:ea typeface="+mn-ea"/>
              <a:cs typeface="+mn-cs"/>
            </a:rPr>
            <a:t>操作手順</a:t>
          </a:r>
          <a:r>
            <a:rPr lang="en-US" altLang="ja-JP" sz="1100" b="1" i="0" baseline="0">
              <a:effectLst/>
              <a:latin typeface="+mn-ea"/>
              <a:ea typeface="+mn-ea"/>
              <a:cs typeface="+mn-cs"/>
            </a:rPr>
            <a:t>Ⅰ</a:t>
          </a: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①</a:t>
          </a:r>
          <a:r>
            <a:rPr lang="en-US" altLang="ja-JP" sz="1100" b="1" i="0" u="sng" baseline="0">
              <a:effectLst/>
              <a:latin typeface="+mn-ea"/>
              <a:ea typeface="+mn-ea"/>
              <a:cs typeface="+mn-cs"/>
            </a:rPr>
            <a:t>B20</a:t>
          </a:r>
          <a:r>
            <a:rPr lang="ja-JP" altLang="ja-JP" sz="1100" b="1" i="0" baseline="0">
              <a:effectLst/>
              <a:latin typeface="+mn-ea"/>
              <a:ea typeface="+mn-ea"/>
              <a:cs typeface="+mn-cs"/>
            </a:rPr>
            <a:t>のセルをクリック</a:t>
          </a:r>
          <a:r>
            <a:rPr lang="ja-JP" altLang="en-US" sz="1100" b="1" i="0" baseline="0">
              <a:effectLst/>
              <a:latin typeface="+mn-ea"/>
              <a:ea typeface="+mn-ea"/>
              <a:cs typeface="+mn-cs"/>
            </a:rPr>
            <a:t>し、</a:t>
          </a:r>
          <a:r>
            <a:rPr lang="ja-JP" altLang="ja-JP" sz="1100" b="1" i="0" baseline="0">
              <a:effectLst/>
              <a:latin typeface="+mn-ea"/>
              <a:ea typeface="+mn-ea"/>
              <a:cs typeface="+mn-cs"/>
            </a:rPr>
            <a:t>続けて</a:t>
          </a:r>
          <a:r>
            <a:rPr lang="en-US" altLang="ja-JP" sz="1100" b="1" i="0" baseline="0">
              <a:effectLst/>
              <a:latin typeface="+mn-ea"/>
              <a:ea typeface="+mn-ea"/>
              <a:cs typeface="+mn-cs"/>
            </a:rPr>
            <a:t>Ctrl</a:t>
          </a:r>
          <a:r>
            <a:rPr lang="ja-JP" altLang="ja-JP" sz="1100" b="1" i="0" baseline="0">
              <a:effectLst/>
              <a:latin typeface="+mn-ea"/>
              <a:ea typeface="+mn-ea"/>
              <a:cs typeface="+mn-cs"/>
            </a:rPr>
            <a:t>キｰを押しながら、</a:t>
          </a:r>
          <a:r>
            <a:rPr lang="en-US" altLang="ja-JP" sz="1100" b="1" i="0" u="sng" baseline="0">
              <a:effectLst/>
              <a:latin typeface="+mn-ea"/>
              <a:ea typeface="+mn-ea"/>
              <a:cs typeface="+mn-cs"/>
            </a:rPr>
            <a:t>C20</a:t>
          </a:r>
          <a:r>
            <a:rPr lang="ja-JP" altLang="en-US" sz="1100" b="1" i="0" u="sng" baseline="0">
              <a:effectLst/>
              <a:latin typeface="+mn-ea"/>
              <a:ea typeface="+mn-ea"/>
              <a:cs typeface="+mn-cs"/>
            </a:rPr>
            <a:t>から</a:t>
          </a:r>
          <a:r>
            <a:rPr lang="en-US" altLang="ja-JP" sz="1100" b="1" i="0" u="sng" baseline="0">
              <a:effectLst/>
              <a:latin typeface="+mn-ea"/>
              <a:ea typeface="+mn-ea"/>
              <a:cs typeface="+mn-cs"/>
            </a:rPr>
            <a:t>L20</a:t>
          </a:r>
          <a:r>
            <a:rPr lang="ja-JP" altLang="ja-JP" sz="1100" b="1" i="0" baseline="0">
              <a:effectLst/>
              <a:latin typeface="+mn-ea"/>
              <a:ea typeface="+mn-ea"/>
              <a:cs typeface="+mn-cs"/>
            </a:rPr>
            <a:t>のセルを</a:t>
          </a:r>
          <a:r>
            <a:rPr lang="ja-JP" altLang="en-US" sz="1100" b="1" i="0" baseline="0">
              <a:effectLst/>
              <a:latin typeface="+mn-ea"/>
              <a:ea typeface="+mn-ea"/>
              <a:cs typeface="+mn-cs"/>
            </a:rPr>
            <a:t>ドラッグして選択</a:t>
          </a:r>
          <a:r>
            <a:rPr lang="ja-JP" altLang="ja-JP" sz="1100" b="1" i="0" baseline="0">
              <a:effectLst/>
              <a:latin typeface="+mn-ea"/>
              <a:ea typeface="+mn-ea"/>
              <a:cs typeface="+mn-cs"/>
            </a:rPr>
            <a:t>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②エクセル統計メニュｰから、［多変量解析］－［</a:t>
          </a:r>
          <a:r>
            <a:rPr lang="ja-JP" altLang="en-US" sz="1100" b="1" i="0" baseline="0">
              <a:effectLst/>
              <a:latin typeface="+mn-ea"/>
              <a:ea typeface="+mn-ea"/>
              <a:cs typeface="+mn-cs"/>
            </a:rPr>
            <a:t>多次元尺度法</a:t>
          </a:r>
          <a:r>
            <a:rPr lang="ja-JP" altLang="ja-JP" sz="1100" b="1" i="0" baseline="0">
              <a:effectLst/>
              <a:latin typeface="+mn-ea"/>
              <a:ea typeface="+mn-ea"/>
              <a:cs typeface="+mn-cs"/>
            </a:rPr>
            <a:t>］を</a:t>
          </a:r>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選択する。</a:t>
          </a:r>
          <a:endParaRPr lang="en-US" altLang="ja-JP" sz="1100" b="1" i="0" baseline="0">
            <a:effectLst/>
            <a:latin typeface="+mn-ea"/>
            <a:ea typeface="+mn-ea"/>
            <a:cs typeface="+mn-cs"/>
          </a:endParaRPr>
        </a:p>
        <a:p>
          <a:pPr rtl="0" eaLnBrk="1" fontAlgn="auto" latinLnBrk="0" hangingPunct="1"/>
          <a:endParaRPr lang="ja-JP" altLang="ja-JP">
            <a:solidFill>
              <a:sysClr val="windowText" lastClr="000000"/>
            </a:solidFill>
            <a:effectLst/>
            <a:latin typeface="+mn-ea"/>
            <a:ea typeface="+mn-ea"/>
          </a:endParaRPr>
        </a:p>
        <a:p>
          <a:pPr rtl="0" eaLnBrk="1" fontAlgn="auto" latinLnBrk="0" hangingPunct="1"/>
          <a:r>
            <a:rPr lang="ja-JP" altLang="ja-JP" sz="1100" b="0" i="0" baseline="0">
              <a:solidFill>
                <a:sysClr val="windowText" lastClr="000000"/>
              </a:solidFill>
              <a:effectLst/>
              <a:latin typeface="+mn-ea"/>
              <a:ea typeface="+mn-ea"/>
              <a:cs typeface="+mn-cs"/>
            </a:rPr>
            <a:t>ダイアログ</a:t>
          </a:r>
          <a:r>
            <a:rPr lang="en-US" altLang="ja-JP" sz="1100" b="0" i="0" baseline="0">
              <a:solidFill>
                <a:sysClr val="windowText" lastClr="000000"/>
              </a:solidFill>
              <a:effectLst/>
              <a:latin typeface="+mn-ea"/>
              <a:ea typeface="+mn-ea"/>
              <a:cs typeface="+mn-cs"/>
            </a:rPr>
            <a:t>-1</a:t>
          </a:r>
          <a:r>
            <a:rPr lang="ja-JP" altLang="ja-JP" sz="1100" b="0" i="0" baseline="0">
              <a:solidFill>
                <a:sysClr val="windowText" lastClr="000000"/>
              </a:solidFill>
              <a:effectLst/>
              <a:latin typeface="+mn-ea"/>
              <a:ea typeface="+mn-ea"/>
              <a:cs typeface="+mn-cs"/>
            </a:rPr>
            <a:t>が表示されます。既に［</a:t>
          </a:r>
          <a:r>
            <a:rPr lang="ja-JP" altLang="en-US" sz="1100" b="0" i="0" baseline="0">
              <a:solidFill>
                <a:sysClr val="windowText" lastClr="000000"/>
              </a:solidFill>
              <a:effectLst/>
              <a:latin typeface="+mn-ea"/>
              <a:ea typeface="+mn-ea"/>
              <a:cs typeface="+mn-cs"/>
            </a:rPr>
            <a:t>データラベル</a:t>
          </a:r>
          <a:r>
            <a:rPr lang="ja-JP" altLang="ja-JP" sz="1100" b="0" i="0" baseline="0">
              <a:solidFill>
                <a:sysClr val="windowText" lastClr="000000"/>
              </a:solidFill>
              <a:effectLst/>
              <a:latin typeface="+mn-ea"/>
              <a:ea typeface="+mn-ea"/>
              <a:cs typeface="+mn-cs"/>
            </a:rPr>
            <a:t>］に「</a:t>
          </a:r>
          <a:r>
            <a:rPr lang="ja-JP" altLang="en-US" sz="1100" b="0" i="0" baseline="0">
              <a:solidFill>
                <a:sysClr val="windowText" lastClr="000000"/>
              </a:solidFill>
              <a:effectLst/>
              <a:latin typeface="+mn-ea"/>
              <a:ea typeface="+mn-ea"/>
              <a:cs typeface="+mn-cs"/>
            </a:rPr>
            <a:t>食品</a:t>
          </a:r>
          <a:r>
            <a:rPr lang="ja-JP" altLang="ja-JP" sz="1100" b="0" i="0" baseline="0">
              <a:solidFill>
                <a:sysClr val="windowText" lastClr="000000"/>
              </a:solidFill>
              <a:effectLst/>
              <a:latin typeface="+mn-ea"/>
              <a:ea typeface="+mn-ea"/>
              <a:cs typeface="+mn-cs"/>
            </a:rPr>
            <a:t>」が、［</a:t>
          </a:r>
          <a:r>
            <a:rPr lang="ja-JP" altLang="en-US" sz="1100" b="0" i="0" baseline="0">
              <a:solidFill>
                <a:sysClr val="windowText" lastClr="000000"/>
              </a:solidFill>
              <a:effectLst/>
              <a:latin typeface="+mn-ea"/>
              <a:ea typeface="+mn-ea"/>
              <a:cs typeface="+mn-cs"/>
            </a:rPr>
            <a:t>説明変数</a:t>
          </a:r>
          <a:r>
            <a:rPr lang="ja-JP" altLang="ja-JP" sz="1100" b="0" i="0" baseline="0">
              <a:solidFill>
                <a:sysClr val="windowText" lastClr="000000"/>
              </a:solidFill>
              <a:effectLst/>
              <a:latin typeface="+mn-ea"/>
              <a:ea typeface="+mn-ea"/>
              <a:cs typeface="+mn-cs"/>
            </a:rPr>
            <a:t>］に「</a:t>
          </a:r>
          <a:r>
            <a:rPr lang="ja-JP" altLang="en-US" sz="1100" b="0" i="0" baseline="0">
              <a:solidFill>
                <a:sysClr val="windowText" lastClr="000000"/>
              </a:solidFill>
              <a:effectLst/>
              <a:latin typeface="+mn-ea"/>
              <a:ea typeface="+mn-ea"/>
              <a:cs typeface="+mn-cs"/>
            </a:rPr>
            <a:t>男</a:t>
          </a:r>
          <a:r>
            <a:rPr lang="en-US" altLang="ja-JP" sz="1100" b="0" i="0" baseline="0">
              <a:solidFill>
                <a:sysClr val="windowText" lastClr="000000"/>
              </a:solidFill>
              <a:effectLst/>
              <a:latin typeface="+mn-ea"/>
              <a:ea typeface="+mn-ea"/>
              <a:cs typeface="+mn-cs"/>
            </a:rPr>
            <a:t>15</a:t>
          </a:r>
          <a:r>
            <a:rPr lang="ja-JP" altLang="en-US" sz="1100" b="0" i="0" baseline="0">
              <a:solidFill>
                <a:sysClr val="windowText" lastClr="000000"/>
              </a:solidFill>
              <a:effectLst/>
              <a:latin typeface="+mn-ea"/>
              <a:ea typeface="+mn-ea"/>
              <a:cs typeface="+mn-cs"/>
            </a:rPr>
            <a:t>才以上</a:t>
          </a:r>
          <a:r>
            <a:rPr lang="ja-JP" altLang="ja-JP" sz="1100" b="0" i="0" baseline="0">
              <a:solidFill>
                <a:sysClr val="windowText" lastClr="000000"/>
              </a:solidFill>
              <a:effectLst/>
              <a:latin typeface="+mn-ea"/>
              <a:ea typeface="+mn-ea"/>
              <a:cs typeface="+mn-cs"/>
            </a:rPr>
            <a:t>」</a:t>
          </a:r>
          <a:r>
            <a:rPr lang="ja-JP" altLang="en-US" sz="1100" b="0" i="0" baseline="0">
              <a:solidFill>
                <a:sysClr val="windowText" lastClr="000000"/>
              </a:solidFill>
              <a:effectLst/>
              <a:latin typeface="+mn-ea"/>
              <a:ea typeface="+mn-ea"/>
              <a:cs typeface="+mn-cs"/>
            </a:rPr>
            <a:t>から「女</a:t>
          </a:r>
          <a:r>
            <a:rPr lang="en-US" altLang="ja-JP" sz="1100" b="0" i="0" baseline="0">
              <a:solidFill>
                <a:sysClr val="windowText" lastClr="000000"/>
              </a:solidFill>
              <a:effectLst/>
              <a:latin typeface="+mn-ea"/>
              <a:ea typeface="+mn-ea"/>
              <a:cs typeface="+mn-cs"/>
            </a:rPr>
            <a:t>41</a:t>
          </a:r>
          <a:r>
            <a:rPr lang="ja-JP" altLang="en-US" sz="1100" b="0" i="0" baseline="0">
              <a:solidFill>
                <a:sysClr val="windowText" lastClr="000000"/>
              </a:solidFill>
              <a:effectLst/>
              <a:latin typeface="+mn-ea"/>
              <a:ea typeface="+mn-ea"/>
              <a:cs typeface="+mn-cs"/>
            </a:rPr>
            <a:t>才以上」まで</a:t>
          </a:r>
          <a:r>
            <a:rPr lang="ja-JP" altLang="ja-JP" sz="1100" b="0" i="0" baseline="0">
              <a:solidFill>
                <a:sysClr val="windowText" lastClr="000000"/>
              </a:solidFill>
              <a:effectLst/>
              <a:latin typeface="+mn-ea"/>
              <a:ea typeface="+mn-ea"/>
              <a:cs typeface="+mn-cs"/>
            </a:rPr>
            <a:t>が設定されています。</a:t>
          </a:r>
          <a:endParaRPr lang="en-US" altLang="ja-JP" sz="1100" b="0" i="0" baseline="0">
            <a:solidFill>
              <a:sysClr val="windowText" lastClr="000000"/>
            </a:solidFill>
            <a:effectLst/>
            <a:latin typeface="+mn-ea"/>
            <a:ea typeface="+mn-ea"/>
            <a:cs typeface="+mn-cs"/>
          </a:endParaRPr>
        </a:p>
        <a:p>
          <a:pPr rtl="0" eaLnBrk="1" fontAlgn="auto" latinLnBrk="0" hangingPunct="1"/>
          <a:endParaRPr lang="en-US" altLang="ja-JP">
            <a:solidFill>
              <a:sysClr val="windowText" lastClr="000000"/>
            </a:solidFill>
            <a:effectLst/>
            <a:latin typeface="+mn-ea"/>
            <a:ea typeface="+mn-ea"/>
          </a:endParaRPr>
        </a:p>
        <a:p>
          <a:pPr rtl="0" eaLnBrk="1" fontAlgn="auto" latinLnBrk="0" hangingPunct="1"/>
          <a:r>
            <a:rPr lang="ja-JP" altLang="en-US">
              <a:solidFill>
                <a:sysClr val="windowText" lastClr="000000"/>
              </a:solidFill>
              <a:effectLst/>
              <a:latin typeface="+mn-ea"/>
              <a:ea typeface="+mn-ea"/>
            </a:rPr>
            <a:t>［デｰタ入力範囲］には「</a:t>
          </a:r>
          <a:r>
            <a:rPr lang="en-US" altLang="ja-JP">
              <a:solidFill>
                <a:sysClr val="windowText" lastClr="000000"/>
              </a:solidFill>
              <a:effectLst/>
              <a:latin typeface="+mn-ea"/>
              <a:ea typeface="+mn-ea"/>
            </a:rPr>
            <a:t>B20:B35,C20:L35</a:t>
          </a:r>
          <a:r>
            <a:rPr lang="ja-JP" altLang="en-US">
              <a:solidFill>
                <a:sysClr val="windowText" lastClr="000000"/>
              </a:solidFill>
              <a:effectLst/>
              <a:latin typeface="+mn-ea"/>
              <a:ea typeface="+mn-ea"/>
            </a:rPr>
            <a:t>」が設定されています。［デｰタ入力範囲］を変更したい場合は、［変更］ボタンをクリックします。</a:t>
          </a:r>
          <a:endParaRPr lang="en-US" altLang="ja-JP">
            <a:solidFill>
              <a:sysClr val="windowText" lastClr="000000"/>
            </a:solidFill>
            <a:effectLst/>
            <a:latin typeface="+mn-ea"/>
            <a:ea typeface="+mn-ea"/>
          </a:endParaRPr>
        </a:p>
        <a:p>
          <a:pPr rtl="0" eaLnBrk="1" fontAlgn="auto" latinLnBrk="0" hangingPunct="1"/>
          <a:endParaRPr lang="ja-JP" altLang="ja-JP">
            <a:solidFill>
              <a:sysClr val="windowText" lastClr="000000"/>
            </a:solidFill>
            <a:effectLst/>
            <a:latin typeface="+mn-ea"/>
            <a:ea typeface="+mn-ea"/>
          </a:endParaRPr>
        </a:p>
        <a:p>
          <a:pPr rtl="0" eaLnBrk="1" fontAlgn="auto" latinLnBrk="0" hangingPunct="1"/>
          <a:r>
            <a:rPr lang="ja-JP" altLang="ja-JP" sz="1100" b="0" i="0" baseline="0">
              <a:solidFill>
                <a:sysClr val="windowText" lastClr="000000"/>
              </a:solidFill>
              <a:effectLst/>
              <a:latin typeface="+mn-ea"/>
              <a:ea typeface="+mn-ea"/>
              <a:cs typeface="+mn-cs"/>
            </a:rPr>
            <a:t>オプションなど設定を変更する必要が</a:t>
          </a:r>
          <a:r>
            <a:rPr lang="ja-JP" altLang="en-US" sz="1100" b="0" i="0" baseline="0">
              <a:solidFill>
                <a:sysClr val="windowText" lastClr="000000"/>
              </a:solidFill>
              <a:effectLst/>
              <a:latin typeface="+mn-ea"/>
              <a:ea typeface="+mn-ea"/>
              <a:cs typeface="+mn-cs"/>
            </a:rPr>
            <a:t>な</a:t>
          </a:r>
          <a:r>
            <a:rPr lang="ja-JP" altLang="ja-JP" sz="1100" b="0" i="0" baseline="0">
              <a:solidFill>
                <a:sysClr val="windowText" lastClr="000000"/>
              </a:solidFill>
              <a:effectLst/>
              <a:latin typeface="+mn-ea"/>
              <a:ea typeface="+mn-ea"/>
              <a:cs typeface="+mn-cs"/>
            </a:rPr>
            <a:t>ければ、ここで［</a:t>
          </a:r>
          <a:r>
            <a:rPr lang="en-US" altLang="ja-JP" sz="1100" b="0" i="0" baseline="0">
              <a:solidFill>
                <a:sysClr val="windowText" lastClr="000000"/>
              </a:solidFill>
              <a:effectLst/>
              <a:latin typeface="+mn-ea"/>
              <a:ea typeface="+mn-ea"/>
              <a:cs typeface="+mn-cs"/>
            </a:rPr>
            <a:t>OK</a:t>
          </a:r>
          <a:r>
            <a:rPr lang="ja-JP" altLang="ja-JP" sz="1100" b="0" i="0" baseline="0">
              <a:solidFill>
                <a:sysClr val="windowText" lastClr="000000"/>
              </a:solidFill>
              <a:effectLst/>
              <a:latin typeface="+mn-ea"/>
              <a:ea typeface="+mn-ea"/>
              <a:cs typeface="+mn-cs"/>
            </a:rPr>
            <a:t>］ボタンをクリックすると、結果が出力されます。</a:t>
          </a:r>
          <a:endParaRPr lang="en-US" altLang="ja-JP" sz="1100" b="0" i="0" baseline="0">
            <a:solidFill>
              <a:sysClr val="windowText" lastClr="000000"/>
            </a:solidFill>
            <a:effectLst/>
            <a:latin typeface="+mn-ea"/>
            <a:ea typeface="+mn-ea"/>
            <a:cs typeface="+mn-cs"/>
          </a:endParaRPr>
        </a:p>
        <a:p>
          <a:pPr rtl="0" eaLnBrk="1" fontAlgn="auto" latinLnBrk="0" hangingPunct="1"/>
          <a:endParaRPr lang="ja-JP" altLang="ja-JP">
            <a:solidFill>
              <a:sysClr val="windowText" lastClr="000000"/>
            </a:solidFill>
            <a:effectLst/>
            <a:latin typeface="+mn-ea"/>
            <a:ea typeface="+mn-ea"/>
          </a:endParaRPr>
        </a:p>
        <a:p>
          <a:pPr algn="l" rtl="0" eaLnBrk="1" fontAlgn="auto" latinLnBrk="0" hangingPunct="1"/>
          <a:r>
            <a:rPr lang="ja-JP" altLang="ja-JP" sz="1100" b="1" i="0" baseline="0">
              <a:solidFill>
                <a:sysClr val="windowText" lastClr="000000"/>
              </a:solidFill>
              <a:effectLst/>
              <a:latin typeface="+mn-ea"/>
              <a:ea typeface="+mn-ea"/>
              <a:cs typeface="+mn-cs"/>
            </a:rPr>
            <a:t>操作手順</a:t>
          </a:r>
          <a:r>
            <a:rPr lang="en-US" altLang="ja-JP" sz="1100" b="1" i="0" baseline="0">
              <a:solidFill>
                <a:sysClr val="windowText" lastClr="000000"/>
              </a:solidFill>
              <a:effectLst/>
              <a:latin typeface="+mn-ea"/>
              <a:ea typeface="+mn-ea"/>
              <a:cs typeface="+mn-cs"/>
            </a:rPr>
            <a:t>Ⅱ</a:t>
          </a:r>
          <a:r>
            <a:rPr lang="ja-JP" altLang="ja-JP" sz="1100" b="1" i="0" baseline="0">
              <a:solidFill>
                <a:sysClr val="windowText" lastClr="000000"/>
              </a:solidFill>
              <a:effectLst/>
              <a:latin typeface="+mn-ea"/>
              <a:ea typeface="+mn-ea"/>
              <a:cs typeface="+mn-cs"/>
            </a:rPr>
            <a:t>へ</a:t>
          </a:r>
          <a:endParaRPr lang="ja-JP" altLang="ja-JP">
            <a:solidFill>
              <a:sysClr val="windowText" lastClr="000000"/>
            </a:solidFill>
            <a:effectLst/>
            <a:latin typeface="+mn-ea"/>
            <a:ea typeface="+mn-ea"/>
          </a:endParaRPr>
        </a:p>
      </xdr:txBody>
    </xdr:sp>
    <xdr:clientData/>
  </xdr:twoCellAnchor>
  <xdr:twoCellAnchor>
    <xdr:from>
      <xdr:col>7</xdr:col>
      <xdr:colOff>0</xdr:colOff>
      <xdr:row>65</xdr:row>
      <xdr:rowOff>0</xdr:rowOff>
    </xdr:from>
    <xdr:to>
      <xdr:col>11</xdr:col>
      <xdr:colOff>838200</xdr:colOff>
      <xdr:row>82</xdr:row>
      <xdr:rowOff>161925</xdr:rowOff>
    </xdr:to>
    <xdr:sp macro="" textlink="">
      <xdr:nvSpPr>
        <xdr:cNvPr id="20" name="Text Box 3">
          <a:extLst>
            <a:ext uri="{FF2B5EF4-FFF2-40B4-BE49-F238E27FC236}">
              <a16:creationId xmlns:a16="http://schemas.microsoft.com/office/drawing/2014/main" id="{00000000-0008-0000-1F00-000014000000}"/>
            </a:ext>
          </a:extLst>
        </xdr:cNvPr>
        <xdr:cNvSpPr txBox="1">
          <a:spLocks noChangeArrowheads="1"/>
        </xdr:cNvSpPr>
      </xdr:nvSpPr>
      <xdr:spPr bwMode="auto">
        <a:xfrm>
          <a:off x="5238750" y="11220450"/>
          <a:ext cx="4029075" cy="30765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Ⅱ</a:t>
          </a: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③［オプション］タブをクリックする。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ＭＳ Ｐゴシック"/>
              <a:ea typeface="+mn-ea"/>
              <a:cs typeface="+mn-cs"/>
            </a:rPr>
            <a:t>ダイアログ</a:t>
          </a:r>
          <a:r>
            <a:rPr lang="en-US" altLang="ja-JP" sz="1100" b="0" i="0" baseline="0">
              <a:effectLst/>
              <a:latin typeface="ＭＳ Ｐゴシック"/>
              <a:ea typeface="+mn-ea"/>
              <a:cs typeface="+mn-cs"/>
            </a:rPr>
            <a:t>-2</a:t>
          </a:r>
          <a:r>
            <a:rPr lang="ja-JP" altLang="ja-JP" sz="1100" b="0" i="0" baseline="0">
              <a:effectLst/>
              <a:latin typeface="ＭＳ Ｐゴシック"/>
              <a:ea typeface="+mn-ea"/>
              <a:cs typeface="+mn-cs"/>
            </a:rPr>
            <a:t>が表示されます。</a:t>
          </a:r>
          <a:endParaRPr kumimoji="0" lang="en-US" altLang="ja-JP" sz="11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④［距離計算］のリストから「ユークリッドの距離」を選択する。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⑤［個体の布置］をクリックする。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r>
            <a:rPr lang="ja-JP" altLang="en-US" sz="1100" b="1" i="0" baseline="0">
              <a:effectLst/>
              <a:latin typeface="ＭＳ Ｐゴシック"/>
              <a:ea typeface="+mn-ea"/>
              <a:cs typeface="+mn-cs"/>
            </a:rPr>
            <a:t>⑥</a:t>
          </a:r>
          <a:r>
            <a:rPr lang="ja-JP" altLang="ja-JP" sz="1100" b="1" i="0" baseline="0">
              <a:effectLst/>
              <a:latin typeface="ＭＳ Ｐゴシック"/>
              <a:ea typeface="+mn-ea"/>
              <a:cs typeface="+mn-cs"/>
            </a:rPr>
            <a:t>［</a:t>
          </a:r>
          <a:r>
            <a:rPr lang="en-US" altLang="ja-JP" sz="1100" b="1" i="0" baseline="0">
              <a:effectLst/>
              <a:latin typeface="ＭＳ Ｐゴシック"/>
              <a:ea typeface="+mn-ea"/>
              <a:cs typeface="+mn-cs"/>
            </a:rPr>
            <a:t>OK</a:t>
          </a:r>
          <a:r>
            <a:rPr lang="ja-JP" altLang="ja-JP" sz="1100" b="1" i="0" baseline="0">
              <a:effectLst/>
              <a:latin typeface="ＭＳ Ｐゴシック"/>
              <a:ea typeface="+mn-ea"/>
              <a:cs typeface="+mn-cs"/>
            </a:rPr>
            <a:t>］ボタンをクリックする。</a:t>
          </a:r>
          <a:endParaRPr lang="ja-JP" altLang="ja-JP" sz="1100">
            <a:effectLst/>
            <a:latin typeface="ＭＳ Ｐゴシック"/>
          </a:endParaRPr>
        </a:p>
        <a:p>
          <a:pPr rtl="0" eaLnBrk="1" fontAlgn="auto" latinLnBrk="0" hangingPunct="1">
            <a:lnSpc>
              <a:spcPct val="100000"/>
            </a:lnSpc>
          </a:pPr>
          <a:endParaRPr lang="en-US" altLang="ja-JP" sz="1100" b="0" i="0" baseline="0">
            <a:effectLst/>
            <a:latin typeface="ＭＳ Ｐゴシック"/>
            <a:ea typeface="+mn-ea"/>
            <a:cs typeface="+mn-cs"/>
          </a:endParaRPr>
        </a:p>
        <a:p>
          <a:pPr rtl="0" eaLnBrk="1" fontAlgn="auto" latinLnBrk="0" hangingPunct="1">
            <a:lnSpc>
              <a:spcPct val="100000"/>
            </a:lnSpc>
          </a:pPr>
          <a:r>
            <a:rPr lang="ja-JP" altLang="ja-JP" sz="1100" b="0" i="0" baseline="0">
              <a:effectLst/>
              <a:latin typeface="ＭＳ Ｐゴシック"/>
              <a:ea typeface="+mn-ea"/>
              <a:cs typeface="+mn-cs"/>
            </a:rPr>
            <a:t>新しいワ</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クシ</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トが追加され、結果</a:t>
          </a:r>
          <a:r>
            <a:rPr lang="ja-JP" altLang="en-US" sz="1100" b="0" i="0" baseline="0">
              <a:effectLst/>
              <a:latin typeface="ＭＳ Ｐゴシック"/>
              <a:ea typeface="+mn-ea"/>
              <a:cs typeface="+mn-cs"/>
            </a:rPr>
            <a:t>が出力されます。</a:t>
          </a:r>
          <a:endParaRPr lang="ja-JP" altLang="ja-JP" sz="1100">
            <a:effectLst/>
            <a:latin typeface="ＭＳ Ｐゴシック"/>
          </a:endParaRPr>
        </a:p>
      </xdr:txBody>
    </xdr:sp>
    <xdr:clientData/>
  </xdr:twoCellAnchor>
  <xdr:twoCellAnchor editAs="oneCell">
    <xdr:from>
      <xdr:col>1</xdr:col>
      <xdr:colOff>0</xdr:colOff>
      <xdr:row>39</xdr:row>
      <xdr:rowOff>0</xdr:rowOff>
    </xdr:from>
    <xdr:to>
      <xdr:col>6</xdr:col>
      <xdr:colOff>66143</xdr:colOff>
      <xdr:row>63</xdr:row>
      <xdr:rowOff>47105</xdr:rowOff>
    </xdr:to>
    <xdr:pic>
      <xdr:nvPicPr>
        <xdr:cNvPr id="9" name="図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1"/>
        <a:stretch>
          <a:fillRect/>
        </a:stretch>
      </xdr:blipFill>
      <xdr:spPr>
        <a:xfrm>
          <a:off x="200025" y="6762750"/>
          <a:ext cx="4257143" cy="4161905"/>
        </a:xfrm>
        <a:prstGeom prst="rect">
          <a:avLst/>
        </a:prstGeom>
      </xdr:spPr>
    </xdr:pic>
    <xdr:clientData/>
  </xdr:twoCellAnchor>
  <xdr:twoCellAnchor editAs="oneCell">
    <xdr:from>
      <xdr:col>1</xdr:col>
      <xdr:colOff>0</xdr:colOff>
      <xdr:row>65</xdr:row>
      <xdr:rowOff>0</xdr:rowOff>
    </xdr:from>
    <xdr:to>
      <xdr:col>6</xdr:col>
      <xdr:colOff>66143</xdr:colOff>
      <xdr:row>89</xdr:row>
      <xdr:rowOff>47105</xdr:rowOff>
    </xdr:to>
    <xdr:pic>
      <xdr:nvPicPr>
        <xdr:cNvPr id="11" name="図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2"/>
        <a:stretch>
          <a:fillRect/>
        </a:stretch>
      </xdr:blipFill>
      <xdr:spPr>
        <a:xfrm>
          <a:off x="200025" y="11220450"/>
          <a:ext cx="4257143" cy="41619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254000</xdr:colOff>
      <xdr:row>108</xdr:row>
      <xdr:rowOff>0</xdr:rowOff>
    </xdr:from>
    <xdr:to>
      <xdr:col>5</xdr:col>
      <xdr:colOff>260350</xdr:colOff>
      <xdr:row>120</xdr:row>
      <xdr:rowOff>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xdr:row>
      <xdr:rowOff>0</xdr:rowOff>
    </xdr:from>
    <xdr:to>
      <xdr:col>8</xdr:col>
      <xdr:colOff>0</xdr:colOff>
      <xdr:row>6</xdr:row>
      <xdr:rowOff>0</xdr:rowOff>
    </xdr:to>
    <xdr:sp macro="" textlink="">
      <xdr:nvSpPr>
        <xdr:cNvPr id="4" name="Text Box 1">
          <a:extLst>
            <a:ext uri="{FF2B5EF4-FFF2-40B4-BE49-F238E27FC236}">
              <a16:creationId xmlns:a16="http://schemas.microsoft.com/office/drawing/2014/main" id="{00000000-0008-0000-2000-000004000000}"/>
            </a:ext>
          </a:extLst>
        </xdr:cNvPr>
        <xdr:cNvSpPr txBox="1">
          <a:spLocks noChangeArrowheads="1"/>
        </xdr:cNvSpPr>
      </xdr:nvSpPr>
      <xdr:spPr bwMode="auto">
        <a:xfrm>
          <a:off x="2057400" y="361950"/>
          <a:ext cx="3429000" cy="7239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出力内容</a:t>
          </a:r>
        </a:p>
        <a:p>
          <a:pPr algn="l" rtl="0">
            <a:lnSpc>
              <a:spcPts val="13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6</xdr:col>
      <xdr:colOff>0</xdr:colOff>
      <xdr:row>107</xdr:row>
      <xdr:rowOff>0</xdr:rowOff>
    </xdr:from>
    <xdr:to>
      <xdr:col>7</xdr:col>
      <xdr:colOff>647700</xdr:colOff>
      <xdr:row>113</xdr:row>
      <xdr:rowOff>171449</xdr:rowOff>
    </xdr:to>
    <xdr:sp macro="" textlink="">
      <xdr:nvSpPr>
        <xdr:cNvPr id="5" name="Text Box 1">
          <a:extLst>
            <a:ext uri="{FF2B5EF4-FFF2-40B4-BE49-F238E27FC236}">
              <a16:creationId xmlns:a16="http://schemas.microsoft.com/office/drawing/2014/main" id="{00000000-0008-0000-2000-000005000000}"/>
            </a:ext>
          </a:extLst>
        </xdr:cNvPr>
        <xdr:cNvSpPr txBox="1">
          <a:spLocks noChangeArrowheads="1"/>
        </xdr:cNvSpPr>
      </xdr:nvSpPr>
      <xdr:spPr bwMode="auto">
        <a:xfrm>
          <a:off x="4114800" y="19364325"/>
          <a:ext cx="1333500" cy="12572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「固有値」の内容を変更するとグラフが正しく表示されません。</a:t>
          </a:r>
          <a:endParaRPr lang="ja-JP" altLang="en-US"/>
        </a:p>
      </xdr:txBody>
    </xdr:sp>
    <xdr:clientData/>
  </xdr:twoCellAnchor>
  <xdr:twoCellAnchor>
    <xdr:from>
      <xdr:col>6</xdr:col>
      <xdr:colOff>0</xdr:colOff>
      <xdr:row>91</xdr:row>
      <xdr:rowOff>0</xdr:rowOff>
    </xdr:from>
    <xdr:to>
      <xdr:col>12</xdr:col>
      <xdr:colOff>676275</xdr:colOff>
      <xdr:row>103</xdr:row>
      <xdr:rowOff>47625</xdr:rowOff>
    </xdr:to>
    <xdr:sp macro="" textlink="">
      <xdr:nvSpPr>
        <xdr:cNvPr id="6" name="Text Box 1">
          <a:extLst>
            <a:ext uri="{FF2B5EF4-FFF2-40B4-BE49-F238E27FC236}">
              <a16:creationId xmlns:a16="http://schemas.microsoft.com/office/drawing/2014/main" id="{00000000-0008-0000-2000-000006000000}"/>
            </a:ext>
          </a:extLst>
        </xdr:cNvPr>
        <xdr:cNvSpPr txBox="1">
          <a:spLocks noChangeArrowheads="1"/>
        </xdr:cNvSpPr>
      </xdr:nvSpPr>
      <xdr:spPr bwMode="auto">
        <a:xfrm>
          <a:off x="4114800" y="16468725"/>
          <a:ext cx="4791075" cy="22193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en-US" altLang="ja-JP" sz="1100" b="1" i="0" u="none" strike="noStrike" baseline="0">
              <a:solidFill>
                <a:srgbClr val="000000"/>
              </a:solidFill>
              <a:latin typeface="ＭＳ Ｐゴシック"/>
              <a:ea typeface="ＭＳ Ｐゴシック"/>
            </a:rPr>
            <a:t>Mardia</a:t>
          </a:r>
          <a:r>
            <a:rPr lang="ja-JP" altLang="en-US" sz="1100" b="1" i="0" u="none" strike="noStrike" baseline="0">
              <a:solidFill>
                <a:srgbClr val="000000"/>
              </a:solidFill>
              <a:latin typeface="ＭＳ Ｐゴシック"/>
              <a:ea typeface="ＭＳ Ｐゴシック"/>
            </a:rPr>
            <a:t>の第一基準・第二基準</a:t>
          </a:r>
        </a:p>
        <a:p>
          <a:pPr algn="l" rtl="0">
            <a:lnSpc>
              <a:spcPct val="100000"/>
            </a:lnSpc>
            <a:defRPr sz="1000"/>
          </a:pPr>
          <a:r>
            <a:rPr lang="ja-JP" altLang="en-US" sz="1100" b="0" i="0" u="none" strike="noStrike" baseline="0">
              <a:solidFill>
                <a:srgbClr val="000000"/>
              </a:solidFill>
              <a:latin typeface="ＭＳ Ｐゴシック"/>
              <a:ea typeface="ＭＳ Ｐゴシック"/>
            </a:rPr>
            <a:t>正の固有値から算出する数値で、再現した布置の正確さを表しています。この値のどちらかが</a:t>
          </a: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を超えていれば、縮約した次元での布置はある程度正確であると考えられます。今回の場合では、</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次元でどちらも</a:t>
          </a:r>
          <a:r>
            <a:rPr lang="en-US" altLang="ja-JP" sz="1100" b="0" i="0" u="none" strike="noStrike" baseline="0">
              <a:solidFill>
                <a:srgbClr val="000000"/>
              </a:solidFill>
              <a:latin typeface="ＭＳ Ｐゴシック"/>
              <a:ea typeface="ＭＳ Ｐゴシック"/>
            </a:rPr>
            <a:t>0.9</a:t>
          </a:r>
          <a:r>
            <a:rPr lang="ja-JP" altLang="en-US" sz="1100" b="0" i="0" u="none" strike="noStrike" baseline="0">
              <a:solidFill>
                <a:srgbClr val="000000"/>
              </a:solidFill>
              <a:latin typeface="ＭＳ Ｐゴシック"/>
              <a:ea typeface="ＭＳ Ｐゴシック"/>
            </a:rPr>
            <a:t>以上であることから、かなり正確に布置が再現できていると考えられます。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固有値スクリｰプロット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固有値を折れ線グラフにしたものです。</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次元の固有値から大幅に低下しており、変化も少なくなっています。</a:t>
          </a:r>
        </a:p>
      </xdr:txBody>
    </xdr:sp>
    <xdr:clientData/>
  </xdr:twoCellAnchor>
  <xdr:twoCellAnchor>
    <xdr:from>
      <xdr:col>4</xdr:col>
      <xdr:colOff>0</xdr:colOff>
      <xdr:row>139</xdr:row>
      <xdr:rowOff>9524</xdr:rowOff>
    </xdr:from>
    <xdr:to>
      <xdr:col>14</xdr:col>
      <xdr:colOff>9525</xdr:colOff>
      <xdr:row>160</xdr:row>
      <xdr:rowOff>9525</xdr:rowOff>
    </xdr:to>
    <xdr:sp macro="" textlink="">
      <xdr:nvSpPr>
        <xdr:cNvPr id="7" name="Text Box 1">
          <a:extLst>
            <a:ext uri="{FF2B5EF4-FFF2-40B4-BE49-F238E27FC236}">
              <a16:creationId xmlns:a16="http://schemas.microsoft.com/office/drawing/2014/main" id="{00000000-0008-0000-2000-000007000000}"/>
            </a:ext>
          </a:extLst>
        </xdr:cNvPr>
        <xdr:cNvSpPr txBox="1">
          <a:spLocks noChangeArrowheads="1"/>
        </xdr:cNvSpPr>
      </xdr:nvSpPr>
      <xdr:spPr bwMode="auto">
        <a:xfrm>
          <a:off x="3371850" y="23841074"/>
          <a:ext cx="6867525" cy="360045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投影結果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距離行列から再現された各個体の布置です。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シミュレーション</a:t>
          </a:r>
        </a:p>
        <a:p>
          <a:pPr algn="l" rtl="0">
            <a:lnSpc>
              <a:spcPct val="100000"/>
            </a:lnSpc>
            <a:defRPr sz="1000"/>
          </a:pPr>
          <a:r>
            <a:rPr lang="ja-JP" altLang="en-US" sz="1100" b="0" i="0" u="none" strike="noStrike" baseline="0">
              <a:solidFill>
                <a:srgbClr val="000000"/>
              </a:solidFill>
              <a:latin typeface="ＭＳ Ｐゴシック"/>
              <a:ea typeface="ＭＳ Ｐゴシック"/>
            </a:rPr>
            <a:t>投影結果をグラフ上に再現したものです。</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による結果は回転させることができます。回転角度に数値を入力することで、回転させた場合の布置を見ることができます。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回転させた布置と元のデータから、以下のようなことが読み取れます。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次元</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は全体的な嗜好度の高さを表しており、この数値が大きいほど、人気があると考えられます。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次元</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は年齢による嗜好度との連関をあらわしており、若者受けするものは低く、高年齢受けのあるものは高くなっています。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例えば、お茶漬け、栗まんじゅう、巻寿司のように、年齢層によって嗜好度に差がないものは、次元</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の点が低くなっています。ビール・酢豚は年齢層と正の相関があり、ネクター・ホットケーキなどは年齢と負の相関があることがわかります。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実際の出力よりグラフを大きくしています。</a:t>
          </a:r>
        </a:p>
      </xdr:txBody>
    </xdr:sp>
    <xdr:clientData/>
  </xdr:twoCellAnchor>
  <xdr:twoCellAnchor>
    <xdr:from>
      <xdr:col>0</xdr:col>
      <xdr:colOff>238125</xdr:colOff>
      <xdr:row>161</xdr:row>
      <xdr:rowOff>9525</xdr:rowOff>
    </xdr:from>
    <xdr:to>
      <xdr:col>10</xdr:col>
      <xdr:colOff>107950</xdr:colOff>
      <xdr:row>196</xdr:row>
      <xdr:rowOff>57150</xdr:rowOff>
    </xdr:to>
    <xdr:graphicFrame macro="">
      <xdr:nvGraphicFramePr>
        <xdr:cNvPr id="8" name="グラフ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3</xdr:row>
      <xdr:rowOff>1</xdr:rowOff>
    </xdr:from>
    <xdr:to>
      <xdr:col>14</xdr:col>
      <xdr:colOff>0</xdr:colOff>
      <xdr:row>19</xdr:row>
      <xdr:rowOff>47624</xdr:rowOff>
    </xdr:to>
    <xdr:sp macro="" textlink="">
      <xdr:nvSpPr>
        <xdr:cNvPr id="2" name="Text Box 2">
          <a:extLst>
            <a:ext uri="{FF2B5EF4-FFF2-40B4-BE49-F238E27FC236}">
              <a16:creationId xmlns:a16="http://schemas.microsoft.com/office/drawing/2014/main" id="{00000000-0008-0000-2100-000002000000}"/>
            </a:ext>
          </a:extLst>
        </xdr:cNvPr>
        <xdr:cNvSpPr txBox="1">
          <a:spLocks noChangeArrowheads="1"/>
        </xdr:cNvSpPr>
      </xdr:nvSpPr>
      <xdr:spPr bwMode="auto">
        <a:xfrm>
          <a:off x="200025" y="571501"/>
          <a:ext cx="9058275" cy="2790823"/>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多次元尺度法（</a:t>
          </a:r>
          <a:r>
            <a:rPr lang="en-US" altLang="ja-JP" sz="1100" b="0" i="0" u="none" strike="noStrike" baseline="0">
              <a:solidFill>
                <a:srgbClr val="000000"/>
              </a:solidFill>
              <a:latin typeface="ＭＳ Ｐゴシック"/>
              <a:ea typeface="ＭＳ Ｐゴシック"/>
            </a:rPr>
            <a:t>Multi Dimentional Scaling</a:t>
          </a:r>
          <a:r>
            <a:rPr lang="ja-JP" altLang="en-US" sz="1100" b="0" i="0" u="none" strike="noStrike" baseline="0">
              <a:solidFill>
                <a:srgbClr val="000000"/>
              </a:solidFill>
              <a:latin typeface="ＭＳ Ｐゴシック"/>
              <a:ea typeface="ＭＳ Ｐゴシック"/>
            </a:rPr>
            <a:t>）は、非類似度行列（距離行列）から対象間の布置を低次元のユークリッド空間上に再現します。非類似度が高いもの（似ていない）同士は遠く、非類似度が低いもの同士は近く、というように配置されるため、再現された布置から視覚的に対象間の特徴を捉える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多次元データから作成された距離行列を</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次元や</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次元のデータに縮約する場合に用いられます。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入力する行列の形式が上三角または下三角でも分析が可能です。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多次元尺度法には計量的手法と非計量的手法があり、計量的手法ではトーガソンの古典的</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、非計量的手法ではサモンの</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による分析を行います。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九州地方の県庁所在地の緯度経度をもとに計算された距離行列があります。この距離行列から、九州地方の位置関係を再現してみます。</a:t>
          </a:r>
          <a:endParaRPr lang="ja-JP" altLang="en-US"/>
        </a:p>
      </xdr:txBody>
    </xdr:sp>
    <xdr:clientData/>
  </xdr:twoCellAnchor>
  <xdr:twoCellAnchor>
    <xdr:from>
      <xdr:col>8</xdr:col>
      <xdr:colOff>0</xdr:colOff>
      <xdr:row>31</xdr:row>
      <xdr:rowOff>0</xdr:rowOff>
    </xdr:from>
    <xdr:to>
      <xdr:col>13</xdr:col>
      <xdr:colOff>676275</xdr:colOff>
      <xdr:row>47</xdr:row>
      <xdr:rowOff>17881</xdr:rowOff>
    </xdr:to>
    <xdr:sp macro="" textlink="">
      <xdr:nvSpPr>
        <xdr:cNvPr id="11" name="Text Box 3">
          <a:extLst>
            <a:ext uri="{FF2B5EF4-FFF2-40B4-BE49-F238E27FC236}">
              <a16:creationId xmlns:a16="http://schemas.microsoft.com/office/drawing/2014/main" id="{00000000-0008-0000-2100-00000B000000}"/>
            </a:ext>
          </a:extLst>
        </xdr:cNvPr>
        <xdr:cNvSpPr txBox="1">
          <a:spLocks noChangeArrowheads="1"/>
        </xdr:cNvSpPr>
      </xdr:nvSpPr>
      <xdr:spPr bwMode="auto">
        <a:xfrm>
          <a:off x="5143500" y="5391150"/>
          <a:ext cx="4105275" cy="276108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rtl="0" eaLnBrk="1" fontAlgn="auto" latinLnBrk="0" hangingPunct="1"/>
          <a:r>
            <a:rPr lang="ja-JP" altLang="ja-JP" sz="1100" b="1" i="0" baseline="0">
              <a:effectLst/>
              <a:latin typeface="+mn-ea"/>
              <a:ea typeface="+mn-ea"/>
              <a:cs typeface="+mn-cs"/>
            </a:rPr>
            <a:t>操作手順</a:t>
          </a:r>
          <a:r>
            <a:rPr lang="en-US" altLang="ja-JP" sz="1100" b="1" i="0" baseline="0">
              <a:effectLst/>
              <a:latin typeface="+mn-ea"/>
              <a:ea typeface="+mn-ea"/>
              <a:cs typeface="+mn-cs"/>
            </a:rPr>
            <a:t>Ⅰ</a:t>
          </a: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①</a:t>
          </a:r>
          <a:r>
            <a:rPr lang="en-US" altLang="ja-JP" sz="1100" b="1" i="0" u="sng" baseline="0">
              <a:effectLst/>
              <a:latin typeface="+mn-ea"/>
              <a:ea typeface="+mn-ea"/>
              <a:cs typeface="+mn-cs"/>
            </a:rPr>
            <a:t>B22</a:t>
          </a:r>
          <a:r>
            <a:rPr lang="ja-JP" altLang="en-US" sz="1100" b="1" i="0" u="sng" baseline="0">
              <a:effectLst/>
              <a:latin typeface="+mn-ea"/>
              <a:ea typeface="+mn-ea"/>
              <a:cs typeface="+mn-cs"/>
            </a:rPr>
            <a:t>から</a:t>
          </a:r>
          <a:r>
            <a:rPr lang="en-US" altLang="ja-JP" sz="1100" b="1" i="0" u="sng" baseline="0">
              <a:effectLst/>
              <a:latin typeface="+mn-ea"/>
              <a:ea typeface="+mn-ea"/>
              <a:cs typeface="+mn-cs"/>
            </a:rPr>
            <a:t>I22</a:t>
          </a:r>
          <a:r>
            <a:rPr lang="ja-JP" altLang="en-US" sz="1100" b="1" i="0" baseline="0">
              <a:effectLst/>
              <a:latin typeface="+mn-ea"/>
              <a:ea typeface="+mn-ea"/>
              <a:cs typeface="+mn-cs"/>
            </a:rPr>
            <a:t>までの</a:t>
          </a:r>
          <a:r>
            <a:rPr lang="ja-JP" altLang="ja-JP" sz="1100" b="1" i="0" baseline="0">
              <a:effectLst/>
              <a:latin typeface="+mn-ea"/>
              <a:ea typeface="+mn-ea"/>
              <a:cs typeface="+mn-cs"/>
            </a:rPr>
            <a:t>セルを</a:t>
          </a:r>
          <a:r>
            <a:rPr lang="ja-JP" altLang="en-US" sz="1100" b="1" i="0" baseline="0">
              <a:effectLst/>
              <a:latin typeface="+mn-ea"/>
              <a:ea typeface="+mn-ea"/>
              <a:cs typeface="+mn-cs"/>
            </a:rPr>
            <a:t>ドラッグして選択</a:t>
          </a:r>
          <a:r>
            <a:rPr lang="ja-JP" altLang="ja-JP" sz="1100" b="1" i="0" baseline="0">
              <a:effectLst/>
              <a:latin typeface="+mn-ea"/>
              <a:ea typeface="+mn-ea"/>
              <a:cs typeface="+mn-cs"/>
            </a:rPr>
            <a:t>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②エクセル統計メニュｰから、［多変量解析］－［</a:t>
          </a:r>
          <a:r>
            <a:rPr lang="ja-JP" altLang="en-US" sz="1100" b="1" i="0" baseline="0">
              <a:effectLst/>
              <a:latin typeface="+mn-ea"/>
              <a:ea typeface="+mn-ea"/>
              <a:cs typeface="+mn-cs"/>
            </a:rPr>
            <a:t>多次元尺度法（行列形式）</a:t>
          </a:r>
          <a:r>
            <a:rPr lang="ja-JP" altLang="ja-JP" sz="1100" b="1" i="0" baseline="0">
              <a:effectLst/>
              <a:latin typeface="+mn-ea"/>
              <a:ea typeface="+mn-ea"/>
              <a:cs typeface="+mn-cs"/>
            </a:rPr>
            <a:t>］を</a:t>
          </a:r>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選択する。</a:t>
          </a:r>
          <a:endParaRPr lang="en-US" altLang="ja-JP" sz="1100" b="0" i="0" baseline="0">
            <a:effectLst/>
            <a:latin typeface="+mn-ea"/>
            <a:ea typeface="+mn-ea"/>
            <a:cs typeface="+mn-cs"/>
          </a:endParaRPr>
        </a:p>
        <a:p>
          <a:pPr rtl="0" eaLnBrk="1" fontAlgn="auto" latinLnBrk="0" hangingPunct="1"/>
          <a:endParaRPr lang="en-US" altLang="ja-JP">
            <a:effectLst/>
            <a:latin typeface="+mn-ea"/>
            <a:ea typeface="+mn-ea"/>
          </a:endParaRPr>
        </a:p>
        <a:p>
          <a:pPr rtl="0" eaLnBrk="1" fontAlgn="auto" latinLnBrk="0" hangingPunct="1"/>
          <a:r>
            <a:rPr lang="ja-JP" altLang="en-US">
              <a:effectLst/>
              <a:latin typeface="+mn-ea"/>
              <a:ea typeface="+mn-ea"/>
            </a:rPr>
            <a:t>［デｰタ入力範囲］には「</a:t>
          </a:r>
          <a:r>
            <a:rPr lang="en-US" altLang="ja-JP">
              <a:effectLst/>
              <a:latin typeface="+mn-ea"/>
              <a:ea typeface="+mn-ea"/>
            </a:rPr>
            <a:t>B22:I29</a:t>
          </a:r>
          <a:r>
            <a:rPr lang="ja-JP" altLang="en-US">
              <a:effectLst/>
              <a:latin typeface="+mn-ea"/>
              <a:ea typeface="+mn-ea"/>
            </a:rPr>
            <a:t>」が設定されています。［デｰタ入力範囲］を変更したい場合は、［変更］ボタンをクリックします。</a:t>
          </a:r>
          <a:endParaRPr lang="en-US" altLang="ja-JP">
            <a:effectLst/>
            <a:latin typeface="+mn-ea"/>
            <a:ea typeface="+mn-ea"/>
          </a:endParaRPr>
        </a:p>
        <a:p>
          <a:pPr rtl="0" eaLnBrk="1" fontAlgn="auto" latinLnBrk="0" hangingPunct="1"/>
          <a:endParaRPr lang="ja-JP" altLang="ja-JP">
            <a:effectLst/>
            <a:latin typeface="+mn-ea"/>
            <a:ea typeface="+mn-ea"/>
          </a:endParaRPr>
        </a:p>
        <a:p>
          <a:pPr rtl="0" eaLnBrk="1" fontAlgn="auto" latinLnBrk="0" hangingPunct="1"/>
          <a:r>
            <a:rPr lang="ja-JP" altLang="ja-JP" sz="1100" b="0" i="0" baseline="0">
              <a:effectLst/>
              <a:latin typeface="+mn-ea"/>
              <a:ea typeface="+mn-ea"/>
              <a:cs typeface="+mn-cs"/>
            </a:rPr>
            <a:t>オプションなど設定を変更する必要が</a:t>
          </a:r>
          <a:r>
            <a:rPr lang="ja-JP" altLang="en-US" sz="1100" b="0" i="0" baseline="0">
              <a:effectLst/>
              <a:latin typeface="+mn-ea"/>
              <a:ea typeface="+mn-ea"/>
              <a:cs typeface="+mn-cs"/>
            </a:rPr>
            <a:t>な</a:t>
          </a:r>
          <a:r>
            <a:rPr lang="ja-JP" altLang="ja-JP" sz="1100" b="0" i="0" baseline="0">
              <a:effectLst/>
              <a:latin typeface="+mn-ea"/>
              <a:ea typeface="+mn-ea"/>
              <a:cs typeface="+mn-cs"/>
            </a:rPr>
            <a:t>ければ、ここで［</a:t>
          </a:r>
          <a:r>
            <a:rPr lang="en-US" altLang="ja-JP" sz="1100" b="0" i="0" baseline="0">
              <a:effectLst/>
              <a:latin typeface="+mn-ea"/>
              <a:ea typeface="+mn-ea"/>
              <a:cs typeface="+mn-cs"/>
            </a:rPr>
            <a:t>OK</a:t>
          </a:r>
          <a:r>
            <a:rPr lang="ja-JP" altLang="ja-JP" sz="1100" b="0" i="0" baseline="0">
              <a:effectLst/>
              <a:latin typeface="+mn-ea"/>
              <a:ea typeface="+mn-ea"/>
              <a:cs typeface="+mn-cs"/>
            </a:rPr>
            <a:t>］ボタンをクリックすると、結果が出力されます。</a:t>
          </a:r>
          <a:endParaRPr lang="en-US" altLang="ja-JP" sz="1100" b="0" i="0" baseline="0">
            <a:effectLst/>
            <a:latin typeface="+mn-ea"/>
            <a:ea typeface="+mn-ea"/>
            <a:cs typeface="+mn-cs"/>
          </a:endParaRPr>
        </a:p>
        <a:p>
          <a:pPr rtl="0" eaLnBrk="1" fontAlgn="auto" latinLnBrk="0" hangingPunct="1"/>
          <a:endParaRPr lang="ja-JP" altLang="ja-JP">
            <a:effectLst/>
            <a:latin typeface="+mn-ea"/>
            <a:ea typeface="+mn-ea"/>
          </a:endParaRPr>
        </a:p>
      </xdr:txBody>
    </xdr:sp>
    <xdr:clientData/>
  </xdr:twoCellAnchor>
  <xdr:twoCellAnchor editAs="oneCell">
    <xdr:from>
      <xdr:col>1</xdr:col>
      <xdr:colOff>0</xdr:colOff>
      <xdr:row>31</xdr:row>
      <xdr:rowOff>0</xdr:rowOff>
    </xdr:from>
    <xdr:to>
      <xdr:col>6</xdr:col>
      <xdr:colOff>609077</xdr:colOff>
      <xdr:row>48</xdr:row>
      <xdr:rowOff>123445</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200025" y="5391150"/>
          <a:ext cx="4180952" cy="303809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254000</xdr:colOff>
      <xdr:row>46</xdr:row>
      <xdr:rowOff>0</xdr:rowOff>
    </xdr:from>
    <xdr:to>
      <xdr:col>3</xdr:col>
      <xdr:colOff>171450</xdr:colOff>
      <xdr:row>58</xdr:row>
      <xdr:rowOff>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6350</xdr:colOff>
      <xdr:row>81</xdr:row>
      <xdr:rowOff>9525</xdr:rowOff>
    </xdr:from>
    <xdr:to>
      <xdr:col>12</xdr:col>
      <xdr:colOff>676275</xdr:colOff>
      <xdr:row>111</xdr:row>
      <xdr:rowOff>161925</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xdr:row>
      <xdr:rowOff>0</xdr:rowOff>
    </xdr:from>
    <xdr:to>
      <xdr:col>10</xdr:col>
      <xdr:colOff>0</xdr:colOff>
      <xdr:row>7</xdr:row>
      <xdr:rowOff>0</xdr:rowOff>
    </xdr:to>
    <xdr:sp macro="" textlink="">
      <xdr:nvSpPr>
        <xdr:cNvPr id="4" name="Text Box 1">
          <a:extLst>
            <a:ext uri="{FF2B5EF4-FFF2-40B4-BE49-F238E27FC236}">
              <a16:creationId xmlns:a16="http://schemas.microsoft.com/office/drawing/2014/main" id="{00000000-0008-0000-2200-000004000000}"/>
            </a:ext>
          </a:extLst>
        </xdr:cNvPr>
        <xdr:cNvSpPr txBox="1">
          <a:spLocks noChangeArrowheads="1"/>
        </xdr:cNvSpPr>
      </xdr:nvSpPr>
      <xdr:spPr bwMode="auto">
        <a:xfrm>
          <a:off x="3867150" y="514350"/>
          <a:ext cx="3429000"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出力内容</a:t>
          </a:r>
        </a:p>
        <a:p>
          <a:pPr algn="l" rtl="0">
            <a:lnSpc>
              <a:spcPts val="13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5</xdr:col>
      <xdr:colOff>257175</xdr:colOff>
      <xdr:row>46</xdr:row>
      <xdr:rowOff>9525</xdr:rowOff>
    </xdr:from>
    <xdr:to>
      <xdr:col>7</xdr:col>
      <xdr:colOff>219075</xdr:colOff>
      <xdr:row>53</xdr:row>
      <xdr:rowOff>9524</xdr:rowOff>
    </xdr:to>
    <xdr:sp macro="" textlink="">
      <xdr:nvSpPr>
        <xdr:cNvPr id="5" name="Text Box 1">
          <a:extLst>
            <a:ext uri="{FF2B5EF4-FFF2-40B4-BE49-F238E27FC236}">
              <a16:creationId xmlns:a16="http://schemas.microsoft.com/office/drawing/2014/main" id="{00000000-0008-0000-2200-000005000000}"/>
            </a:ext>
          </a:extLst>
        </xdr:cNvPr>
        <xdr:cNvSpPr txBox="1">
          <a:spLocks noChangeArrowheads="1"/>
        </xdr:cNvSpPr>
      </xdr:nvSpPr>
      <xdr:spPr bwMode="auto">
        <a:xfrm>
          <a:off x="4124325" y="7896225"/>
          <a:ext cx="1333500" cy="120014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「固有値」の内容を変更するとグラフが正しく表示されません。</a:t>
          </a:r>
          <a:endParaRPr lang="ja-JP" altLang="en-US"/>
        </a:p>
      </xdr:txBody>
    </xdr:sp>
    <xdr:clientData/>
  </xdr:twoCellAnchor>
  <xdr:twoCellAnchor>
    <xdr:from>
      <xdr:col>8</xdr:col>
      <xdr:colOff>0</xdr:colOff>
      <xdr:row>37</xdr:row>
      <xdr:rowOff>0</xdr:rowOff>
    </xdr:from>
    <xdr:to>
      <xdr:col>14</xdr:col>
      <xdr:colOff>676275</xdr:colOff>
      <xdr:row>49</xdr:row>
      <xdr:rowOff>47625</xdr:rowOff>
    </xdr:to>
    <xdr:sp macro="" textlink="">
      <xdr:nvSpPr>
        <xdr:cNvPr id="6" name="Text Box 1">
          <a:extLst>
            <a:ext uri="{FF2B5EF4-FFF2-40B4-BE49-F238E27FC236}">
              <a16:creationId xmlns:a16="http://schemas.microsoft.com/office/drawing/2014/main" id="{00000000-0008-0000-2200-000006000000}"/>
            </a:ext>
          </a:extLst>
        </xdr:cNvPr>
        <xdr:cNvSpPr txBox="1">
          <a:spLocks noChangeArrowheads="1"/>
        </xdr:cNvSpPr>
      </xdr:nvSpPr>
      <xdr:spPr bwMode="auto">
        <a:xfrm>
          <a:off x="5924550" y="6343650"/>
          <a:ext cx="4791075" cy="21050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en-US" altLang="ja-JP" sz="1100" b="1" i="0" u="none" strike="noStrike" baseline="0">
              <a:solidFill>
                <a:srgbClr val="000000"/>
              </a:solidFill>
              <a:latin typeface="ＭＳ Ｐゴシック"/>
              <a:ea typeface="ＭＳ Ｐゴシック"/>
            </a:rPr>
            <a:t>Mardia</a:t>
          </a:r>
          <a:r>
            <a:rPr lang="ja-JP" altLang="en-US" sz="1100" b="1" i="0" u="none" strike="noStrike" baseline="0">
              <a:solidFill>
                <a:srgbClr val="000000"/>
              </a:solidFill>
              <a:latin typeface="ＭＳ Ｐゴシック"/>
              <a:ea typeface="ＭＳ Ｐゴシック"/>
            </a:rPr>
            <a:t>の第一基準・第二基準</a:t>
          </a:r>
        </a:p>
        <a:p>
          <a:pPr algn="l" rtl="0">
            <a:lnSpc>
              <a:spcPct val="100000"/>
            </a:lnSpc>
            <a:defRPr sz="1000"/>
          </a:pPr>
          <a:r>
            <a:rPr lang="ja-JP" altLang="en-US" sz="1100" b="0" i="0" u="none" strike="noStrike" baseline="0">
              <a:solidFill>
                <a:srgbClr val="000000"/>
              </a:solidFill>
              <a:latin typeface="ＭＳ Ｐゴシック"/>
              <a:ea typeface="ＭＳ Ｐゴシック"/>
            </a:rPr>
            <a:t>正の固有値から算出する数値で、再現した布置の正確さを表しています。この値のどちらかが</a:t>
          </a: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を超えていれば、縮約した次元での布置はある程度正確であると考えられます。今回の場合では、</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次元でどちらもほぼ</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に近く、かなり正確に布置が再現できていると考えられます。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固有値スクリｰプロット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固有値を折れ線グラフにしたものです。</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次元の固有値から大幅に低下しており、変化も少なくなっています。</a:t>
          </a:r>
        </a:p>
      </xdr:txBody>
    </xdr:sp>
    <xdr:clientData/>
  </xdr:twoCellAnchor>
  <xdr:twoCellAnchor>
    <xdr:from>
      <xdr:col>10</xdr:col>
      <xdr:colOff>0</xdr:colOff>
      <xdr:row>64</xdr:row>
      <xdr:rowOff>0</xdr:rowOff>
    </xdr:from>
    <xdr:to>
      <xdr:col>16</xdr:col>
      <xdr:colOff>676275</xdr:colOff>
      <xdr:row>79</xdr:row>
      <xdr:rowOff>9525</xdr:rowOff>
    </xdr:to>
    <xdr:sp macro="" textlink="">
      <xdr:nvSpPr>
        <xdr:cNvPr id="7" name="Text Box 1">
          <a:extLst>
            <a:ext uri="{FF2B5EF4-FFF2-40B4-BE49-F238E27FC236}">
              <a16:creationId xmlns:a16="http://schemas.microsoft.com/office/drawing/2014/main" id="{00000000-0008-0000-2200-000007000000}"/>
            </a:ext>
          </a:extLst>
        </xdr:cNvPr>
        <xdr:cNvSpPr txBox="1">
          <a:spLocks noChangeArrowheads="1"/>
        </xdr:cNvSpPr>
      </xdr:nvSpPr>
      <xdr:spPr bwMode="auto">
        <a:xfrm>
          <a:off x="7296150" y="10972800"/>
          <a:ext cx="4791075" cy="25812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投影結果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距離行列から再現された各個体の布置です。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シミュレーション</a:t>
          </a:r>
        </a:p>
        <a:p>
          <a:pPr algn="l" rtl="0">
            <a:lnSpc>
              <a:spcPct val="100000"/>
            </a:lnSpc>
            <a:defRPr sz="1000"/>
          </a:pPr>
          <a:r>
            <a:rPr lang="ja-JP" altLang="en-US" sz="1100" b="0" i="0" u="none" strike="noStrike" baseline="0">
              <a:solidFill>
                <a:srgbClr val="000000"/>
              </a:solidFill>
              <a:latin typeface="ＭＳ Ｐゴシック"/>
              <a:ea typeface="ＭＳ Ｐゴシック"/>
            </a:rPr>
            <a:t>投影結果をグラフ上に再現したものです。</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による結果は回転させることができます。シミュレーションの回転角度に数値を入力することで、回転させた場合の布置を見ることができます。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回転させた結果、九州地方の県庁所在地の位置関係が確かに再現されていることが分かりました。</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実際の出力よりグラフを大きくしています。</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0</xdr:colOff>
      <xdr:row>30</xdr:row>
      <xdr:rowOff>0</xdr:rowOff>
    </xdr:to>
    <mc:AlternateContent xmlns:mc="http://schemas.openxmlformats.org/markup-compatibility/2006" xmlns:a14="http://schemas.microsoft.com/office/drawing/2010/main">
      <mc:Choice Requires="a14">
        <xdr:sp macro="" textlink="">
          <xdr:nvSpPr>
            <xdr:cNvPr id="2" name="Text Box 2">
              <a:extLst>
                <a:ext uri="{FF2B5EF4-FFF2-40B4-BE49-F238E27FC236}">
                  <a16:creationId xmlns:a16="http://schemas.microsoft.com/office/drawing/2014/main" id="{00000000-0008-0000-2300-000002000000}"/>
                </a:ext>
              </a:extLst>
            </xdr:cNvPr>
            <xdr:cNvSpPr txBox="1">
              <a:spLocks noChangeArrowheads="1"/>
            </xdr:cNvSpPr>
          </xdr:nvSpPr>
          <xdr:spPr bwMode="auto">
            <a:xfrm>
              <a:off x="200025" y="523875"/>
              <a:ext cx="8582025" cy="46291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pPr rtl="0"/>
              <a:r>
                <a:rPr lang="ja-JP" altLang="ja-JP" sz="1100" b="0" i="0" baseline="0">
                  <a:effectLst/>
                  <a:latin typeface="+mn-ea"/>
                  <a:ea typeface="+mn-ea"/>
                  <a:cs typeface="+mn-cs"/>
                </a:rPr>
                <a:t>多変量データ</a:t>
              </a:r>
              <a:r>
                <a:rPr lang="ja-JP" altLang="en-US" sz="1100" b="0" i="0" baseline="0">
                  <a:effectLst/>
                  <a:latin typeface="+mn-ea"/>
                  <a:ea typeface="+mn-ea"/>
                  <a:cs typeface="+mn-cs"/>
                </a:rPr>
                <a:t>をそれぞれ</a:t>
              </a:r>
              <a:r>
                <a:rPr lang="ja-JP" altLang="ja-JP" sz="1100" b="0" i="0" baseline="0">
                  <a:effectLst/>
                  <a:latin typeface="+mn-ea"/>
                  <a:ea typeface="+mn-ea"/>
                  <a:cs typeface="+mn-cs"/>
                </a:rPr>
                <a:t>複数の変数</a:t>
              </a:r>
              <a:r>
                <a:rPr lang="ja-JP" altLang="en-US" sz="1100" b="0" i="0" baseline="0">
                  <a:effectLst/>
                  <a:latin typeface="+mn-ea"/>
                  <a:ea typeface="+mn-ea"/>
                  <a:cs typeface="+mn-cs"/>
                </a:rPr>
                <a:t>を含む</a:t>
              </a:r>
              <a:r>
                <a:rPr lang="en-US" altLang="ja-JP" sz="1100" b="0" i="0" baseline="0">
                  <a:effectLst/>
                  <a:latin typeface="+mn-ea"/>
                  <a:ea typeface="+mn-ea"/>
                  <a:cs typeface="+mn-cs"/>
                </a:rPr>
                <a:t>2</a:t>
              </a:r>
              <a:r>
                <a:rPr lang="ja-JP" altLang="ja-JP" sz="1100" b="0" i="0" baseline="0">
                  <a:effectLst/>
                  <a:latin typeface="+mn-ea"/>
                  <a:ea typeface="+mn-ea"/>
                  <a:cs typeface="+mn-cs"/>
                </a:rPr>
                <a:t>つの変数群に分けるとき、変数群間の相互関係を分析するために用いられます。</a:t>
              </a:r>
              <a:endParaRPr lang="ja-JP" altLang="ja-JP">
                <a:effectLst/>
                <a:latin typeface="+mn-ea"/>
                <a:ea typeface="+mn-ea"/>
              </a:endParaRPr>
            </a:p>
            <a:p>
              <a:pPr rtl="0"/>
              <a:r>
                <a:rPr lang="ja-JP" altLang="en-US" sz="1100" b="0" i="0" baseline="0">
                  <a:effectLst/>
                  <a:latin typeface="+mn-ea"/>
                  <a:ea typeface="+mn-ea"/>
                  <a:cs typeface="+mn-cs"/>
                </a:rPr>
                <a:t>多変量データを</a:t>
              </a:r>
              <a:r>
                <a:rPr lang="ja-JP" altLang="ja-JP" sz="1100" b="0" i="0" baseline="0">
                  <a:effectLst/>
                  <a:latin typeface="+mn-ea"/>
                  <a:ea typeface="+mn-ea"/>
                  <a:cs typeface="+mn-cs"/>
                </a:rPr>
                <a:t>単相関係数</a:t>
              </a:r>
              <a:r>
                <a:rPr lang="ja-JP" altLang="en-US" sz="1100" b="0" i="0" baseline="0">
                  <a:effectLst/>
                  <a:latin typeface="+mn-ea"/>
                  <a:ea typeface="+mn-ea"/>
                  <a:cs typeface="+mn-cs"/>
                </a:rPr>
                <a:t>により</a:t>
              </a:r>
              <a:r>
                <a:rPr lang="ja-JP" altLang="ja-JP" sz="1100" b="0" i="0" baseline="0">
                  <a:effectLst/>
                  <a:latin typeface="+mn-ea"/>
                  <a:ea typeface="+mn-ea"/>
                  <a:cs typeface="+mn-cs"/>
                </a:rPr>
                <a:t>評価しようとした場合、「</a:t>
              </a:r>
              <a:r>
                <a:rPr lang="en-US" altLang="ja-JP" sz="1100" b="0" i="0" baseline="0">
                  <a:effectLst/>
                  <a:latin typeface="+mn-ea"/>
                  <a:ea typeface="+mn-ea"/>
                  <a:cs typeface="+mn-cs"/>
                </a:rPr>
                <a:t>1</a:t>
              </a:r>
              <a:r>
                <a:rPr lang="ja-JP" altLang="ja-JP" sz="1100" b="0" i="0" baseline="0">
                  <a:effectLst/>
                  <a:latin typeface="+mn-ea"/>
                  <a:ea typeface="+mn-ea"/>
                  <a:cs typeface="+mn-cs"/>
                </a:rPr>
                <a:t>対</a:t>
              </a:r>
              <a:r>
                <a:rPr lang="en-US" altLang="ja-JP" sz="1100" b="0" i="0" baseline="0">
                  <a:effectLst/>
                  <a:latin typeface="+mn-ea"/>
                  <a:ea typeface="+mn-ea"/>
                  <a:cs typeface="+mn-cs"/>
                </a:rPr>
                <a:t>1</a:t>
              </a:r>
              <a:r>
                <a:rPr lang="ja-JP" altLang="ja-JP" sz="1100" b="0" i="0" baseline="0">
                  <a:effectLst/>
                  <a:latin typeface="+mn-ea"/>
                  <a:ea typeface="+mn-ea"/>
                  <a:cs typeface="+mn-cs"/>
                </a:rPr>
                <a:t>」の相互関係を見ることしかできないため、組み合わせの数だけ計算を繰り返さなくてはなりません。また、重相関係数の場合は「</a:t>
              </a:r>
              <a:r>
                <a:rPr lang="en-US" altLang="ja-JP" sz="1100" b="0" i="0" baseline="0">
                  <a:effectLst/>
                  <a:latin typeface="+mn-ea"/>
                  <a:ea typeface="+mn-ea"/>
                  <a:cs typeface="+mn-cs"/>
                </a:rPr>
                <a:t>1</a:t>
              </a:r>
              <a:r>
                <a:rPr lang="ja-JP" altLang="ja-JP" sz="1100" b="0" i="0" baseline="0">
                  <a:effectLst/>
                  <a:latin typeface="+mn-ea"/>
                  <a:ea typeface="+mn-ea"/>
                  <a:cs typeface="+mn-cs"/>
                </a:rPr>
                <a:t>対多</a:t>
              </a:r>
              <a:r>
                <a:rPr lang="ja-JP" altLang="en-US" sz="1100" b="0" i="0" baseline="0">
                  <a:effectLst/>
                  <a:latin typeface="+mn-ea"/>
                  <a:ea typeface="+mn-ea"/>
                  <a:cs typeface="+mn-cs"/>
                </a:rPr>
                <a:t>」</a:t>
              </a:r>
              <a:r>
                <a:rPr lang="ja-JP" altLang="ja-JP" sz="1100" b="0" i="0" baseline="0">
                  <a:effectLst/>
                  <a:latin typeface="+mn-ea"/>
                  <a:ea typeface="+mn-ea"/>
                  <a:cs typeface="+mn-cs"/>
                </a:rPr>
                <a:t>の相互関係を見ることしかできないので、同様に複数回の計算が必要になります。</a:t>
              </a:r>
              <a:endParaRPr lang="ja-JP" altLang="ja-JP">
                <a:effectLst/>
                <a:latin typeface="+mn-ea"/>
                <a:ea typeface="+mn-ea"/>
              </a:endParaRPr>
            </a:p>
            <a:p>
              <a:pPr rtl="0"/>
              <a:endParaRPr lang="en-US" altLang="ja-JP" sz="1100" b="0" i="0" baseline="0">
                <a:effectLst/>
                <a:latin typeface="+mn-ea"/>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ea"/>
                  <a:ea typeface="+mn-ea"/>
                  <a:cs typeface="+mn-cs"/>
                </a:rPr>
                <a:t>例えば</a:t>
              </a:r>
              <a:r>
                <a:rPr lang="ja-JP" altLang="en-US" sz="1100" b="0" i="0" baseline="0">
                  <a:effectLst/>
                  <a:latin typeface="+mn-ea"/>
                  <a:ea typeface="+mn-ea"/>
                  <a:cs typeface="+mn-cs"/>
                </a:rPr>
                <a:t>、</a:t>
              </a:r>
              <a:r>
                <a:rPr lang="en-US" altLang="ja-JP" sz="1100" b="0" i="0" baseline="0">
                  <a:effectLst/>
                  <a:latin typeface="+mn-ea"/>
                  <a:ea typeface="+mn-ea"/>
                  <a:cs typeface="+mn-cs"/>
                </a:rPr>
                <a:t>n</a:t>
              </a:r>
              <a:r>
                <a:rPr lang="ja-JP" altLang="ja-JP" sz="1100" b="0" i="0" baseline="0">
                  <a:effectLst/>
                  <a:latin typeface="+mn-ea"/>
                  <a:ea typeface="+mn-ea"/>
                  <a:cs typeface="+mn-cs"/>
                </a:rPr>
                <a:t>個の変数</a:t>
              </a:r>
              <a:r>
                <a:rPr lang="ja-JP" altLang="en-US" sz="1100" b="0" i="0" baseline="0">
                  <a:effectLst/>
                  <a:latin typeface="+mn-ea"/>
                  <a:ea typeface="+mn-ea"/>
                  <a:cs typeface="+mn-cs"/>
                </a:rPr>
                <a:t>（</a:t>
              </a:r>
              <a14:m>
                <m:oMath xmlns:m="http://schemas.openxmlformats.org/officeDocument/2006/math">
                  <m:r>
                    <a:rPr lang="en-US" altLang="ja-JP" sz="1100" b="0" i="1" baseline="0">
                      <a:effectLst/>
                      <a:latin typeface="Cambria Math" panose="02040503050406030204" pitchFamily="18" charset="0"/>
                      <a:ea typeface="+mn-ea"/>
                      <a:cs typeface="+mn-cs"/>
                    </a:rPr>
                    <m:t>𝑥</m:t>
                  </m:r>
                  <m:r>
                    <a:rPr lang="en-US" altLang="ja-JP" sz="1100" b="0" i="1" baseline="-25000">
                      <a:effectLst/>
                      <a:latin typeface="Cambria Math" panose="02040503050406030204" pitchFamily="18" charset="0"/>
                      <a:ea typeface="+mn-ea"/>
                      <a:cs typeface="+mn-cs"/>
                    </a:rPr>
                    <m:t>1</m:t>
                  </m:r>
                  <m:r>
                    <a:rPr lang="en-US" altLang="ja-JP" sz="1100" b="0" i="1" baseline="0">
                      <a:effectLst/>
                      <a:latin typeface="Cambria Math" panose="02040503050406030204" pitchFamily="18" charset="0"/>
                      <a:ea typeface="+mn-ea"/>
                      <a:cs typeface="+mn-cs"/>
                    </a:rPr>
                    <m:t>, </m:t>
                  </m:r>
                  <m:r>
                    <a:rPr lang="en-US" altLang="ja-JP" sz="1100" b="0" i="1" baseline="0">
                      <a:effectLst/>
                      <a:latin typeface="Cambria Math" panose="02040503050406030204" pitchFamily="18" charset="0"/>
                      <a:ea typeface="+mn-ea"/>
                      <a:cs typeface="+mn-cs"/>
                    </a:rPr>
                    <m:t>𝑥</m:t>
                  </m:r>
                  <m:r>
                    <a:rPr lang="en-US" altLang="ja-JP" sz="1100" b="0" i="1" baseline="-25000">
                      <a:effectLst/>
                      <a:latin typeface="Cambria Math" panose="02040503050406030204" pitchFamily="18" charset="0"/>
                      <a:ea typeface="+mn-ea"/>
                      <a:cs typeface="+mn-cs"/>
                    </a:rPr>
                    <m:t>2</m:t>
                  </m:r>
                  <m:r>
                    <a:rPr lang="en-US" altLang="ja-JP" sz="1100" b="0" i="1" baseline="0">
                      <a:effectLst/>
                      <a:latin typeface="Cambria Math" panose="02040503050406030204" pitchFamily="18" charset="0"/>
                      <a:ea typeface="+mn-ea"/>
                      <a:cs typeface="+mn-cs"/>
                    </a:rPr>
                    <m:t>, …, </m:t>
                  </m:r>
                  <m:sSub>
                    <m:sSubPr>
                      <m:ctrlPr>
                        <a:rPr lang="en-US" altLang="ja-JP" sz="1100" b="0" i="1" baseline="0">
                          <a:effectLst/>
                          <a:latin typeface="Cambria Math" panose="02040503050406030204" pitchFamily="18" charset="0"/>
                          <a:ea typeface="+mn-ea"/>
                          <a:cs typeface="+mn-cs"/>
                        </a:rPr>
                      </m:ctrlPr>
                    </m:sSubPr>
                    <m:e>
                      <m:r>
                        <a:rPr lang="en-US" altLang="ja-JP" sz="1100" b="0" i="1" baseline="0">
                          <a:effectLst/>
                          <a:latin typeface="Cambria Math"/>
                          <a:ea typeface="+mn-ea"/>
                          <a:cs typeface="+mn-cs"/>
                        </a:rPr>
                        <m:t>𝑥</m:t>
                      </m:r>
                    </m:e>
                    <m:sub>
                      <m:r>
                        <a:rPr lang="en-US" altLang="ja-JP" sz="1100" b="0" i="1" baseline="0">
                          <a:effectLst/>
                          <a:latin typeface="Cambria Math"/>
                          <a:ea typeface="+mn-ea"/>
                          <a:cs typeface="+mn-cs"/>
                        </a:rPr>
                        <m:t>𝑛</m:t>
                      </m:r>
                    </m:sub>
                  </m:sSub>
                  <m:r>
                    <a:rPr lang="ja-JP" altLang="en-US" sz="1100" b="0" i="1" baseline="0">
                      <a:effectLst/>
                      <a:latin typeface="Cambria Math"/>
                      <a:ea typeface="+mn-ea"/>
                      <a:cs typeface="+mn-cs"/>
                    </a:rPr>
                    <m:t>）</m:t>
                  </m:r>
                </m:oMath>
              </a14:m>
              <a:r>
                <a:rPr lang="ja-JP" altLang="ja-JP" sz="1100" b="0" i="0" baseline="0">
                  <a:effectLst/>
                  <a:latin typeface="+mn-ea"/>
                  <a:ea typeface="+mn-ea"/>
                  <a:cs typeface="+mn-cs"/>
                </a:rPr>
                <a:t>があ</a:t>
              </a:r>
              <a:r>
                <a:rPr lang="ja-JP" altLang="en-US" sz="1100" b="0" i="0" baseline="0">
                  <a:effectLst/>
                  <a:latin typeface="+mn-ea"/>
                  <a:ea typeface="+mn-ea"/>
                  <a:cs typeface="+mn-cs"/>
                </a:rPr>
                <a:t>り、</a:t>
              </a:r>
              <a:r>
                <a:rPr lang="en-US" altLang="ja-JP" sz="1100" b="0" i="0" baseline="0">
                  <a:effectLst/>
                  <a:latin typeface="+mn-ea"/>
                  <a:ea typeface="+mn-ea"/>
                  <a:cs typeface="+mn-cs"/>
                </a:rPr>
                <a:t>p</a:t>
              </a:r>
              <a:r>
                <a:rPr lang="ja-JP" altLang="ja-JP" sz="1100" b="0" i="0" baseline="0">
                  <a:effectLst/>
                  <a:latin typeface="+mn-ea"/>
                  <a:ea typeface="+mn-ea"/>
                  <a:cs typeface="+mn-cs"/>
                </a:rPr>
                <a:t>個と</a:t>
              </a:r>
              <a:r>
                <a:rPr lang="en-US" altLang="ja-JP" sz="1100" b="0" i="0" baseline="0">
                  <a:effectLst/>
                  <a:latin typeface="+mn-ea"/>
                  <a:ea typeface="+mn-ea"/>
                  <a:cs typeface="+mn-cs"/>
                </a:rPr>
                <a:t>n-p</a:t>
              </a:r>
              <a:r>
                <a:rPr lang="ja-JP" altLang="ja-JP" sz="1100" b="0" i="0" baseline="0">
                  <a:effectLst/>
                  <a:latin typeface="+mn-ea"/>
                  <a:ea typeface="+mn-ea"/>
                  <a:cs typeface="+mn-cs"/>
                </a:rPr>
                <a:t>個の変数の組に分ける</a:t>
              </a:r>
              <a:r>
                <a:rPr lang="ja-JP" altLang="en-US" sz="1100" b="0" i="0" baseline="0">
                  <a:effectLst/>
                  <a:latin typeface="+mn-ea"/>
                  <a:ea typeface="+mn-ea"/>
                  <a:cs typeface="+mn-cs"/>
                </a:rPr>
                <a:t>ことを</a:t>
              </a:r>
              <a:r>
                <a:rPr lang="ja-JP" altLang="ja-JP" sz="1100" b="0" i="0" baseline="0">
                  <a:effectLst/>
                  <a:latin typeface="+mn-ea"/>
                  <a:ea typeface="+mn-ea"/>
                  <a:cs typeface="+mn-cs"/>
                </a:rPr>
                <a:t>考えてみます。</a:t>
              </a:r>
              <a:r>
                <a:rPr lang="ja-JP" altLang="en-US" sz="1100" b="0" i="0" baseline="0">
                  <a:effectLst/>
                  <a:latin typeface="+mn-ea"/>
                  <a:ea typeface="+mn-ea"/>
                  <a:cs typeface="+mn-cs"/>
                </a:rPr>
                <a:t>各組について、</a:t>
              </a:r>
              <a:r>
                <a:rPr lang="ja-JP" altLang="ja-JP" sz="1100" b="0" i="0" baseline="0">
                  <a:effectLst/>
                  <a:latin typeface="+mn-ea"/>
                  <a:ea typeface="+mn-ea"/>
                  <a:cs typeface="+mn-cs"/>
                </a:rPr>
                <a:t>下記のような</a:t>
              </a:r>
              <a:r>
                <a:rPr lang="en-US" altLang="ja-JP" sz="1100" b="0" i="0" baseline="0">
                  <a:effectLst/>
                  <a:latin typeface="+mn-ea"/>
                  <a:ea typeface="+mn-ea"/>
                  <a:cs typeface="+mn-cs"/>
                </a:rPr>
                <a:t>1</a:t>
              </a:r>
              <a:r>
                <a:rPr lang="ja-JP" altLang="ja-JP" sz="1100" b="0" i="0" baseline="0">
                  <a:effectLst/>
                  <a:latin typeface="+mn-ea"/>
                  <a:ea typeface="+mn-ea"/>
                  <a:cs typeface="+mn-cs"/>
                </a:rPr>
                <a:t>次式を考え、</a:t>
              </a:r>
              <a:r>
                <a:rPr lang="en-US" altLang="ja-JP" sz="1100" b="0" i="0" baseline="0">
                  <a:effectLst/>
                  <a:latin typeface="+mn-ea"/>
                  <a:ea typeface="+mn-ea"/>
                  <a:cs typeface="+mn-cs"/>
                </a:rPr>
                <a:t>y</a:t>
              </a:r>
              <a:r>
                <a:rPr lang="ja-JP" altLang="ja-JP" sz="1100" b="0" i="0" baseline="0">
                  <a:effectLst/>
                  <a:latin typeface="+mn-ea"/>
                  <a:ea typeface="+mn-ea"/>
                  <a:cs typeface="+mn-cs"/>
                </a:rPr>
                <a:t>と</a:t>
              </a:r>
              <a:r>
                <a:rPr lang="en-US" altLang="ja-JP" sz="1100" b="0" i="0" baseline="0">
                  <a:effectLst/>
                  <a:latin typeface="+mn-ea"/>
                  <a:ea typeface="+mn-ea"/>
                  <a:cs typeface="+mn-cs"/>
                </a:rPr>
                <a:t>z</a:t>
              </a:r>
              <a:r>
                <a:rPr lang="ja-JP" altLang="ja-JP" sz="1100" b="0" i="0" baseline="0">
                  <a:effectLst/>
                  <a:latin typeface="+mn-ea"/>
                  <a:ea typeface="+mn-ea"/>
                  <a:cs typeface="+mn-cs"/>
                </a:rPr>
                <a:t>との相関係数を最大にするように各係数を推定することを正準相関分析といいます。このとき得られる相関係数を正準相関係数といいます。</a:t>
              </a:r>
              <a:r>
                <a:rPr lang="ja-JP" altLang="en-US" sz="1100" b="0" i="0" baseline="0">
                  <a:effectLst/>
                  <a:latin typeface="+mn-ea"/>
                  <a:ea typeface="+mn-ea"/>
                  <a:cs typeface="+mn-cs"/>
                </a:rPr>
                <a:t>また、</a:t>
              </a:r>
              <a:r>
                <a:rPr lang="en-US" altLang="ja-JP" sz="1100" b="0" i="0" baseline="0">
                  <a:effectLst/>
                  <a:latin typeface="+mn-ea"/>
                  <a:ea typeface="+mn-ea"/>
                  <a:cs typeface="+mn-cs"/>
                </a:rPr>
                <a:t>y</a:t>
              </a:r>
              <a:r>
                <a:rPr lang="ja-JP" altLang="en-US" sz="1100" b="0" i="0" baseline="0">
                  <a:effectLst/>
                  <a:latin typeface="+mn-ea"/>
                  <a:ea typeface="+mn-ea"/>
                  <a:cs typeface="+mn-cs"/>
                </a:rPr>
                <a:t>や</a:t>
              </a:r>
              <a:r>
                <a:rPr lang="en-US" altLang="ja-JP" sz="1100" b="0" i="0" baseline="0">
                  <a:effectLst/>
                  <a:latin typeface="+mn-ea"/>
                  <a:ea typeface="+mn-ea"/>
                  <a:cs typeface="+mn-cs"/>
                </a:rPr>
                <a:t>z</a:t>
              </a:r>
              <a:r>
                <a:rPr lang="ja-JP" altLang="en-US" sz="1100" b="0" i="0" baseline="0">
                  <a:effectLst/>
                  <a:latin typeface="+mn-ea"/>
                  <a:ea typeface="+mn-ea"/>
                  <a:cs typeface="+mn-cs"/>
                </a:rPr>
                <a:t>を正準変量といいます。</a:t>
              </a:r>
              <a:endParaRPr lang="en-US" altLang="ja-JP" sz="1100" b="0" i="0" baseline="0">
                <a:effectLst/>
                <a:latin typeface="+mn-ea"/>
                <a:ea typeface="+mn-ea"/>
                <a:cs typeface="+mn-cs"/>
              </a:endParaRPr>
            </a:p>
            <a:p>
              <a:pPr rtl="0"/>
              <a:endParaRPr lang="ja-JP" altLang="ja-JP">
                <a:effectLst/>
                <a:latin typeface="+mn-ea"/>
                <a:ea typeface="+mn-ea"/>
              </a:endParaRPr>
            </a:p>
            <a:p>
              <a:pPr algn="l" rtl="0"/>
              <a:r>
                <a:rPr lang="ja-JP" altLang="ja-JP" sz="1600" b="0" i="0" baseline="0">
                  <a:effectLst/>
                  <a:latin typeface="+mn-ea"/>
                  <a:ea typeface="+mn-ea"/>
                  <a:cs typeface="+mn-cs"/>
                </a:rPr>
                <a:t>　</a:t>
              </a:r>
              <a14:m>
                <m:oMath xmlns:m="http://schemas.openxmlformats.org/officeDocument/2006/math">
                  <m:r>
                    <a:rPr lang="en-US" altLang="ja-JP" sz="1600" b="0" i="1" baseline="0">
                      <a:effectLst/>
                      <a:latin typeface="Cambria Math" panose="02040503050406030204" pitchFamily="18" charset="0"/>
                      <a:ea typeface="+mn-ea"/>
                      <a:cs typeface="+mn-cs"/>
                    </a:rPr>
                    <m:t>𝑦</m:t>
                  </m:r>
                  <m:r>
                    <a:rPr lang="en-US" altLang="ja-JP" sz="1600" b="0" i="1" baseline="0">
                      <a:effectLst/>
                      <a:latin typeface="Cambria Math" panose="02040503050406030204" pitchFamily="18" charset="0"/>
                      <a:ea typeface="+mn-ea"/>
                      <a:cs typeface="+mn-cs"/>
                    </a:rPr>
                    <m:t> = </m:t>
                  </m:r>
                  <m:r>
                    <a:rPr lang="en-US" altLang="ja-JP" sz="1600" b="0" i="1" baseline="0">
                      <a:effectLst/>
                      <a:latin typeface="Cambria Math" panose="02040503050406030204" pitchFamily="18" charset="0"/>
                      <a:ea typeface="+mn-ea"/>
                      <a:cs typeface="+mn-cs"/>
                    </a:rPr>
                    <m:t>𝑎</m:t>
                  </m:r>
                  <m:r>
                    <a:rPr lang="en-US" altLang="ja-JP" sz="1600" b="0" i="1" baseline="-25000">
                      <a:effectLst/>
                      <a:latin typeface="Cambria Math" panose="02040503050406030204" pitchFamily="18" charset="0"/>
                      <a:ea typeface="+mn-ea"/>
                      <a:cs typeface="+mn-cs"/>
                    </a:rPr>
                    <m:t>1</m:t>
                  </m:r>
                  <m:r>
                    <a:rPr lang="en-US" altLang="ja-JP" sz="1600" b="0" i="1" baseline="0">
                      <a:effectLst/>
                      <a:latin typeface="Cambria Math" panose="02040503050406030204" pitchFamily="18" charset="0"/>
                      <a:ea typeface="+mn-ea"/>
                      <a:cs typeface="+mn-cs"/>
                    </a:rPr>
                    <m:t>𝑥</m:t>
                  </m:r>
                  <m:r>
                    <a:rPr lang="en-US" altLang="ja-JP" sz="1600" b="0" i="1" baseline="-25000">
                      <a:effectLst/>
                      <a:latin typeface="Cambria Math" panose="02040503050406030204" pitchFamily="18" charset="0"/>
                      <a:ea typeface="+mn-ea"/>
                      <a:cs typeface="+mn-cs"/>
                    </a:rPr>
                    <m:t>1 </m:t>
                  </m:r>
                  <m:r>
                    <a:rPr lang="en-US" altLang="ja-JP" sz="1600" b="0" i="1" baseline="0">
                      <a:effectLst/>
                      <a:latin typeface="Cambria Math" panose="02040503050406030204" pitchFamily="18" charset="0"/>
                      <a:ea typeface="+mn-ea"/>
                      <a:cs typeface="+mn-cs"/>
                    </a:rPr>
                    <m:t>+ </m:t>
                  </m:r>
                  <m:r>
                    <a:rPr lang="en-US" altLang="ja-JP" sz="1600" b="0" i="1" baseline="0">
                      <a:effectLst/>
                      <a:latin typeface="Cambria Math" panose="02040503050406030204" pitchFamily="18" charset="0"/>
                      <a:ea typeface="+mn-ea"/>
                      <a:cs typeface="+mn-cs"/>
                    </a:rPr>
                    <m:t>𝑎</m:t>
                  </m:r>
                  <m:r>
                    <a:rPr lang="en-US" altLang="ja-JP" sz="1600" b="0" i="1" baseline="-25000">
                      <a:effectLst/>
                      <a:latin typeface="Cambria Math" panose="02040503050406030204" pitchFamily="18" charset="0"/>
                      <a:ea typeface="+mn-ea"/>
                      <a:cs typeface="+mn-cs"/>
                    </a:rPr>
                    <m:t>2</m:t>
                  </m:r>
                  <m:r>
                    <a:rPr lang="en-US" altLang="ja-JP" sz="1600" b="0" i="1" baseline="0">
                      <a:effectLst/>
                      <a:latin typeface="Cambria Math" panose="02040503050406030204" pitchFamily="18" charset="0"/>
                      <a:ea typeface="+mn-ea"/>
                      <a:cs typeface="+mn-cs"/>
                    </a:rPr>
                    <m:t>𝑥</m:t>
                  </m:r>
                  <m:r>
                    <a:rPr lang="en-US" altLang="ja-JP" sz="1600" b="0" i="1" baseline="-25000">
                      <a:effectLst/>
                      <a:latin typeface="Cambria Math" panose="02040503050406030204" pitchFamily="18" charset="0"/>
                      <a:ea typeface="+mn-ea"/>
                      <a:cs typeface="+mn-cs"/>
                    </a:rPr>
                    <m:t>2 </m:t>
                  </m:r>
                  <m:r>
                    <a:rPr lang="en-US" altLang="ja-JP" sz="1600" b="0" i="1" baseline="0">
                      <a:effectLst/>
                      <a:latin typeface="Cambria Math" panose="02040503050406030204" pitchFamily="18" charset="0"/>
                      <a:ea typeface="+mn-ea"/>
                      <a:cs typeface="+mn-cs"/>
                    </a:rPr>
                    <m:t>+ … + </m:t>
                  </m:r>
                  <m:sSub>
                    <m:sSubPr>
                      <m:ctrlPr>
                        <a:rPr lang="en-US" altLang="ja-JP" sz="1600" b="0" i="1" baseline="0">
                          <a:effectLst/>
                          <a:latin typeface="Cambria Math" panose="02040503050406030204" pitchFamily="18" charset="0"/>
                          <a:ea typeface="+mn-ea"/>
                          <a:cs typeface="+mn-cs"/>
                        </a:rPr>
                      </m:ctrlPr>
                    </m:sSubPr>
                    <m:e>
                      <m:r>
                        <a:rPr lang="en-US" altLang="ja-JP" sz="1600" b="0" i="1" baseline="0">
                          <a:effectLst/>
                          <a:latin typeface="Cambria Math"/>
                          <a:ea typeface="+mn-ea"/>
                          <a:cs typeface="+mn-cs"/>
                        </a:rPr>
                        <m:t>𝑎</m:t>
                      </m:r>
                    </m:e>
                    <m:sub>
                      <m:r>
                        <a:rPr lang="en-US" altLang="ja-JP" sz="1600" b="0" i="1" baseline="0">
                          <a:effectLst/>
                          <a:latin typeface="Cambria Math"/>
                          <a:ea typeface="+mn-ea"/>
                          <a:cs typeface="+mn-cs"/>
                        </a:rPr>
                        <m:t>𝑝</m:t>
                      </m:r>
                    </m:sub>
                  </m:sSub>
                  <m:sSub>
                    <m:sSubPr>
                      <m:ctrlPr>
                        <a:rPr lang="en-US" altLang="ja-JP" sz="1600" b="0" i="1" baseline="0">
                          <a:effectLst/>
                          <a:latin typeface="Cambria Math" panose="02040503050406030204" pitchFamily="18" charset="0"/>
                          <a:ea typeface="+mn-ea"/>
                          <a:cs typeface="+mn-cs"/>
                        </a:rPr>
                      </m:ctrlPr>
                    </m:sSubPr>
                    <m:e>
                      <m:r>
                        <a:rPr lang="en-US" altLang="ja-JP" sz="1600" b="0" i="1" baseline="0">
                          <a:effectLst/>
                          <a:latin typeface="Cambria Math"/>
                          <a:ea typeface="+mn-ea"/>
                          <a:cs typeface="+mn-cs"/>
                        </a:rPr>
                        <m:t>𝑥</m:t>
                      </m:r>
                    </m:e>
                    <m:sub>
                      <m:r>
                        <a:rPr lang="en-US" altLang="ja-JP" sz="1600" b="0" i="1" baseline="0">
                          <a:effectLst/>
                          <a:latin typeface="Cambria Math"/>
                          <a:ea typeface="+mn-ea"/>
                          <a:cs typeface="+mn-cs"/>
                        </a:rPr>
                        <m:t>𝑝</m:t>
                      </m:r>
                    </m:sub>
                  </m:sSub>
                </m:oMath>
              </a14:m>
              <a:endParaRPr lang="ja-JP" altLang="ja-JP" sz="1600">
                <a:effectLst/>
                <a:latin typeface="+mn-ea"/>
                <a:ea typeface="+mn-ea"/>
              </a:endParaRPr>
            </a:p>
            <a:p>
              <a:pPr algn="l" rtl="0"/>
              <a14:m>
                <m:oMathPara xmlns:m="http://schemas.openxmlformats.org/officeDocument/2006/math">
                  <m:oMathParaPr>
                    <m:jc m:val="left"/>
                  </m:oMathParaPr>
                  <m:oMath xmlns:m="http://schemas.openxmlformats.org/officeDocument/2006/math">
                    <m:r>
                      <a:rPr lang="ja-JP" altLang="ja-JP" sz="1600" b="0" i="1" baseline="0">
                        <a:effectLst/>
                        <a:latin typeface="Cambria Math" panose="02040503050406030204" pitchFamily="18" charset="0"/>
                        <a:ea typeface="+mn-ea"/>
                        <a:cs typeface="+mn-cs"/>
                      </a:rPr>
                      <m:t>　</m:t>
                    </m:r>
                    <m:r>
                      <a:rPr lang="en-US" altLang="ja-JP" sz="1600" b="0" i="1" baseline="0">
                        <a:effectLst/>
                        <a:latin typeface="Cambria Math" panose="02040503050406030204" pitchFamily="18" charset="0"/>
                        <a:ea typeface="+mn-ea"/>
                        <a:cs typeface="+mn-cs"/>
                      </a:rPr>
                      <m:t>𝑧</m:t>
                    </m:r>
                    <m:r>
                      <a:rPr lang="en-US" altLang="ja-JP" sz="1600" b="0" i="1" baseline="0">
                        <a:effectLst/>
                        <a:latin typeface="Cambria Math" panose="02040503050406030204" pitchFamily="18" charset="0"/>
                        <a:ea typeface="+mn-ea"/>
                        <a:cs typeface="+mn-cs"/>
                      </a:rPr>
                      <m:t> = </m:t>
                    </m:r>
                    <m:r>
                      <a:rPr lang="en-US" altLang="ja-JP" sz="1600" b="0" i="1" baseline="0">
                        <a:effectLst/>
                        <a:latin typeface="Cambria Math" panose="02040503050406030204" pitchFamily="18" charset="0"/>
                        <a:ea typeface="+mn-ea"/>
                        <a:cs typeface="+mn-cs"/>
                      </a:rPr>
                      <m:t>𝑏</m:t>
                    </m:r>
                    <m:r>
                      <a:rPr lang="en-US" altLang="ja-JP" sz="1600" b="0" i="1" baseline="-25000">
                        <a:effectLst/>
                        <a:latin typeface="Cambria Math" panose="02040503050406030204" pitchFamily="18" charset="0"/>
                        <a:ea typeface="+mn-ea"/>
                        <a:cs typeface="+mn-cs"/>
                      </a:rPr>
                      <m:t>1</m:t>
                    </m:r>
                    <m:r>
                      <a:rPr lang="en-US" altLang="ja-JP" sz="1600" b="0" i="1" baseline="0">
                        <a:effectLst/>
                        <a:latin typeface="Cambria Math" panose="02040503050406030204" pitchFamily="18" charset="0"/>
                        <a:ea typeface="+mn-ea"/>
                        <a:cs typeface="+mn-cs"/>
                      </a:rPr>
                      <m:t>𝑥</m:t>
                    </m:r>
                    <m:r>
                      <a:rPr lang="en-US" altLang="ja-JP" sz="1600" b="0" i="1" baseline="-25000">
                        <a:effectLst/>
                        <a:latin typeface="Cambria Math" panose="02040503050406030204" pitchFamily="18" charset="0"/>
                        <a:ea typeface="+mn-ea"/>
                        <a:cs typeface="+mn-cs"/>
                      </a:rPr>
                      <m:t>𝑝</m:t>
                    </m:r>
                    <m:r>
                      <a:rPr lang="ja-JP" altLang="en-US" sz="1600" b="0" i="1" baseline="-25000">
                        <a:effectLst/>
                        <a:latin typeface="Cambria Math" panose="02040503050406030204" pitchFamily="18" charset="0"/>
                        <a:ea typeface="+mn-ea"/>
                        <a:cs typeface="+mn-cs"/>
                      </a:rPr>
                      <m:t>＋</m:t>
                    </m:r>
                    <m:r>
                      <a:rPr lang="en-US" altLang="ja-JP" sz="1600" b="0" i="1" baseline="-25000">
                        <a:effectLst/>
                        <a:latin typeface="Cambria Math" panose="02040503050406030204" pitchFamily="18" charset="0"/>
                        <a:ea typeface="+mn-ea"/>
                        <a:cs typeface="+mn-cs"/>
                      </a:rPr>
                      <m:t>1 </m:t>
                    </m:r>
                    <m:r>
                      <a:rPr lang="en-US" altLang="ja-JP" sz="1600" b="0" i="1" baseline="0">
                        <a:effectLst/>
                        <a:latin typeface="Cambria Math" panose="02040503050406030204" pitchFamily="18" charset="0"/>
                        <a:ea typeface="+mn-ea"/>
                        <a:cs typeface="+mn-cs"/>
                      </a:rPr>
                      <m:t>+ </m:t>
                    </m:r>
                    <m:r>
                      <a:rPr lang="en-US" altLang="ja-JP" sz="1600" b="0" i="1" baseline="0">
                        <a:effectLst/>
                        <a:latin typeface="Cambria Math" panose="02040503050406030204" pitchFamily="18" charset="0"/>
                        <a:ea typeface="+mn-ea"/>
                        <a:cs typeface="+mn-cs"/>
                      </a:rPr>
                      <m:t>𝑏</m:t>
                    </m:r>
                    <m:r>
                      <a:rPr lang="en-US" altLang="ja-JP" sz="1600" b="0" i="1" baseline="-25000">
                        <a:effectLst/>
                        <a:latin typeface="Cambria Math" panose="02040503050406030204" pitchFamily="18" charset="0"/>
                        <a:ea typeface="+mn-ea"/>
                        <a:cs typeface="+mn-cs"/>
                      </a:rPr>
                      <m:t>2</m:t>
                    </m:r>
                    <m:r>
                      <a:rPr lang="en-US" altLang="ja-JP" sz="1600" b="0" i="1" baseline="0">
                        <a:effectLst/>
                        <a:latin typeface="Cambria Math" panose="02040503050406030204" pitchFamily="18" charset="0"/>
                        <a:ea typeface="+mn-ea"/>
                        <a:cs typeface="+mn-cs"/>
                      </a:rPr>
                      <m:t>𝑥</m:t>
                    </m:r>
                    <m:r>
                      <a:rPr lang="en-US" altLang="ja-JP" sz="1600" b="0" i="1" baseline="-25000">
                        <a:effectLst/>
                        <a:latin typeface="Cambria Math" panose="02040503050406030204" pitchFamily="18" charset="0"/>
                        <a:ea typeface="+mn-ea"/>
                        <a:cs typeface="+mn-cs"/>
                      </a:rPr>
                      <m:t>𝑝</m:t>
                    </m:r>
                    <m:r>
                      <a:rPr lang="ja-JP" altLang="en-US" sz="1600" b="0" i="1" baseline="-25000">
                        <a:effectLst/>
                        <a:latin typeface="Cambria Math" panose="02040503050406030204" pitchFamily="18" charset="0"/>
                        <a:ea typeface="+mn-ea"/>
                        <a:cs typeface="+mn-cs"/>
                      </a:rPr>
                      <m:t>＋</m:t>
                    </m:r>
                    <m:r>
                      <a:rPr lang="en-US" altLang="ja-JP" sz="1600" b="0" i="1" baseline="-25000">
                        <a:effectLst/>
                        <a:latin typeface="Cambria Math" panose="02040503050406030204" pitchFamily="18" charset="0"/>
                        <a:ea typeface="+mn-ea"/>
                        <a:cs typeface="+mn-cs"/>
                      </a:rPr>
                      <m:t>2 </m:t>
                    </m:r>
                    <m:r>
                      <a:rPr lang="en-US" altLang="ja-JP" sz="1600" b="0" i="1" baseline="0">
                        <a:effectLst/>
                        <a:latin typeface="Cambria Math" panose="02040503050406030204" pitchFamily="18" charset="0"/>
                        <a:ea typeface="+mn-ea"/>
                        <a:cs typeface="+mn-cs"/>
                      </a:rPr>
                      <m:t>+ … + </m:t>
                    </m:r>
                    <m:sSub>
                      <m:sSubPr>
                        <m:ctrlPr>
                          <a:rPr lang="en-US" altLang="ja-JP" sz="1600" b="0" i="1" baseline="0">
                            <a:effectLst/>
                            <a:latin typeface="Cambria Math" panose="02040503050406030204" pitchFamily="18" charset="0"/>
                            <a:ea typeface="+mn-ea"/>
                            <a:cs typeface="+mn-cs"/>
                          </a:rPr>
                        </m:ctrlPr>
                      </m:sSubPr>
                      <m:e>
                        <m:r>
                          <a:rPr lang="en-US" altLang="ja-JP" sz="1600" b="0" i="1" baseline="0">
                            <a:effectLst/>
                            <a:latin typeface="Cambria Math"/>
                            <a:ea typeface="+mn-ea"/>
                            <a:cs typeface="+mn-cs"/>
                          </a:rPr>
                          <m:t>𝑏</m:t>
                        </m:r>
                      </m:e>
                      <m:sub>
                        <m:r>
                          <a:rPr lang="en-US" altLang="ja-JP" sz="1600" b="0" i="1" baseline="0">
                            <a:effectLst/>
                            <a:latin typeface="Cambria Math"/>
                            <a:ea typeface="+mn-ea"/>
                            <a:cs typeface="+mn-cs"/>
                          </a:rPr>
                          <m:t>𝑛</m:t>
                        </m:r>
                        <m:r>
                          <a:rPr lang="en-US" altLang="ja-JP" sz="1600" b="0" i="1" baseline="0">
                            <a:effectLst/>
                            <a:latin typeface="Cambria Math"/>
                            <a:ea typeface="+mn-ea"/>
                            <a:cs typeface="+mn-cs"/>
                          </a:rPr>
                          <m:t>−</m:t>
                        </m:r>
                        <m:r>
                          <a:rPr lang="en-US" altLang="ja-JP" sz="1600" b="0" i="1" baseline="0">
                            <a:effectLst/>
                            <a:latin typeface="Cambria Math"/>
                            <a:ea typeface="+mn-ea"/>
                            <a:cs typeface="+mn-cs"/>
                          </a:rPr>
                          <m:t>𝑝</m:t>
                        </m:r>
                      </m:sub>
                    </m:sSub>
                    <m:r>
                      <a:rPr lang="en-US" altLang="ja-JP" sz="1600" b="0" i="1" baseline="0">
                        <a:effectLst/>
                        <a:latin typeface="Cambria Math" panose="02040503050406030204" pitchFamily="18" charset="0"/>
                        <a:ea typeface="+mn-ea"/>
                        <a:cs typeface="+mn-cs"/>
                      </a:rPr>
                      <m:t>𝑥</m:t>
                    </m:r>
                    <m:r>
                      <a:rPr lang="en-US" altLang="ja-JP" sz="1600" b="0" i="1" baseline="-25000">
                        <a:effectLst/>
                        <a:latin typeface="Cambria Math" panose="02040503050406030204" pitchFamily="18" charset="0"/>
                        <a:ea typeface="+mn-ea"/>
                        <a:cs typeface="+mn-cs"/>
                      </a:rPr>
                      <m:t>𝑛</m:t>
                    </m:r>
                  </m:oMath>
                </m:oMathPara>
              </a14:m>
              <a:endParaRPr lang="ja-JP" altLang="ja-JP">
                <a:effectLst/>
                <a:latin typeface="+mn-ea"/>
                <a:ea typeface="+mn-ea"/>
              </a:endParaRPr>
            </a:p>
            <a:p>
              <a:pPr rtl="0"/>
              <a:endParaRPr lang="en-US" altLang="ja-JP" sz="1100" b="0" i="0" baseline="0">
                <a:effectLst/>
                <a:latin typeface="+mn-ea"/>
                <a:ea typeface="+mn-ea"/>
                <a:cs typeface="+mn-cs"/>
              </a:endParaRPr>
            </a:p>
            <a:p>
              <a:pPr rtl="0"/>
              <a:r>
                <a:rPr lang="ja-JP" altLang="en-US" sz="1100" b="0" i="0" baseline="0">
                  <a:effectLst/>
                  <a:latin typeface="+mn-ea"/>
                  <a:ea typeface="+mn-ea"/>
                  <a:cs typeface="+mn-cs"/>
                </a:rPr>
                <a:t>正準相関分析を繰り返すことで、</a:t>
              </a:r>
              <a:r>
                <a:rPr lang="en-US" altLang="ja-JP" sz="1100" b="0" i="0" baseline="0">
                  <a:effectLst/>
                  <a:latin typeface="+mn-ea"/>
                  <a:ea typeface="+mn-ea"/>
                  <a:cs typeface="+mn-cs"/>
                </a:rPr>
                <a:t>p</a:t>
              </a:r>
              <a:r>
                <a:rPr lang="ja-JP" altLang="ja-JP" sz="1100" b="0" i="0" baseline="0">
                  <a:effectLst/>
                  <a:latin typeface="+mn-ea"/>
                  <a:ea typeface="+mn-ea"/>
                  <a:cs typeface="+mn-cs"/>
                </a:rPr>
                <a:t>と</a:t>
              </a:r>
              <a:r>
                <a:rPr lang="en-US" altLang="ja-JP" sz="1100" b="0" i="0" baseline="0">
                  <a:effectLst/>
                  <a:latin typeface="+mn-ea"/>
                  <a:ea typeface="+mn-ea"/>
                  <a:cs typeface="+mn-cs"/>
                </a:rPr>
                <a:t>n-p</a:t>
              </a:r>
              <a:r>
                <a:rPr lang="ja-JP" altLang="ja-JP" sz="1100" b="0" i="0" baseline="0">
                  <a:effectLst/>
                  <a:latin typeface="+mn-ea"/>
                  <a:ea typeface="+mn-ea"/>
                  <a:cs typeface="+mn-cs"/>
                </a:rPr>
                <a:t>のうち小さい方の</a:t>
              </a:r>
              <a:r>
                <a:rPr lang="ja-JP" altLang="en-US" sz="1100" b="0" i="0" baseline="0">
                  <a:effectLst/>
                  <a:latin typeface="+mn-ea"/>
                  <a:ea typeface="+mn-ea"/>
                  <a:cs typeface="+mn-cs"/>
                </a:rPr>
                <a:t>個数だけ</a:t>
              </a:r>
              <a:r>
                <a:rPr lang="ja-JP" altLang="ja-JP" sz="1100" b="0" i="0" baseline="0">
                  <a:effectLst/>
                  <a:latin typeface="+mn-ea"/>
                  <a:ea typeface="+mn-ea"/>
                  <a:cs typeface="+mn-cs"/>
                </a:rPr>
                <a:t>正準相関係数</a:t>
              </a:r>
              <a:r>
                <a:rPr lang="ja-JP" altLang="en-US" sz="1100" b="0" i="0" baseline="0">
                  <a:effectLst/>
                  <a:latin typeface="+mn-ea"/>
                  <a:ea typeface="+mn-ea"/>
                  <a:cs typeface="+mn-cs"/>
                </a:rPr>
                <a:t>が得られます。正準相関係数は</a:t>
              </a:r>
              <a:r>
                <a:rPr lang="ja-JP" altLang="ja-JP" sz="1100" b="0" i="0" baseline="0">
                  <a:effectLst/>
                  <a:latin typeface="+mn-ea"/>
                  <a:ea typeface="+mn-ea"/>
                  <a:cs typeface="+mn-cs"/>
                </a:rPr>
                <a:t>大きい順に第</a:t>
              </a:r>
              <a:r>
                <a:rPr lang="en-US" altLang="ja-JP" sz="1100" b="0" i="0" baseline="0">
                  <a:effectLst/>
                  <a:latin typeface="+mn-ea"/>
                  <a:ea typeface="+mn-ea"/>
                  <a:cs typeface="+mn-cs"/>
                </a:rPr>
                <a:t>1</a:t>
              </a:r>
              <a:r>
                <a:rPr lang="ja-JP" altLang="ja-JP" sz="1100" b="0" i="0" baseline="0">
                  <a:effectLst/>
                  <a:latin typeface="+mn-ea"/>
                  <a:ea typeface="+mn-ea"/>
                  <a:cs typeface="+mn-cs"/>
                </a:rPr>
                <a:t>正準変量、第</a:t>
              </a:r>
              <a:r>
                <a:rPr lang="en-US" altLang="ja-JP" sz="1100" b="0" i="0" baseline="0">
                  <a:effectLst/>
                  <a:latin typeface="+mn-ea"/>
                  <a:ea typeface="+mn-ea"/>
                  <a:cs typeface="+mn-cs"/>
                </a:rPr>
                <a:t>2</a:t>
              </a:r>
              <a:r>
                <a:rPr lang="ja-JP" altLang="ja-JP" sz="1100" b="0" i="0" baseline="0">
                  <a:effectLst/>
                  <a:latin typeface="+mn-ea"/>
                  <a:ea typeface="+mn-ea"/>
                  <a:cs typeface="+mn-cs"/>
                </a:rPr>
                <a:t>正準変量</a:t>
              </a:r>
              <a:r>
                <a:rPr lang="en-US" altLang="ja-JP" sz="1100" b="0" i="0" baseline="0">
                  <a:effectLst/>
                  <a:latin typeface="+mn-ea"/>
                  <a:ea typeface="+mn-ea"/>
                  <a:cs typeface="+mn-cs"/>
                </a:rPr>
                <a:t>…</a:t>
              </a:r>
              <a:r>
                <a:rPr lang="ja-JP" altLang="ja-JP" sz="1100" b="0" i="0" baseline="0">
                  <a:effectLst/>
                  <a:latin typeface="+mn-ea"/>
                  <a:ea typeface="+mn-ea"/>
                  <a:cs typeface="+mn-cs"/>
                </a:rPr>
                <a:t>と</a:t>
              </a:r>
              <a:r>
                <a:rPr lang="ja-JP" altLang="en-US" sz="1100" b="0" i="0" baseline="0">
                  <a:effectLst/>
                  <a:latin typeface="+mn-ea"/>
                  <a:ea typeface="+mn-ea"/>
                  <a:cs typeface="+mn-cs"/>
                </a:rPr>
                <a:t>呼ばれ</a:t>
              </a:r>
              <a:r>
                <a:rPr lang="ja-JP" altLang="ja-JP" sz="1100" b="0" i="0" baseline="0">
                  <a:effectLst/>
                  <a:latin typeface="+mn-ea"/>
                  <a:ea typeface="+mn-ea"/>
                  <a:cs typeface="+mn-cs"/>
                </a:rPr>
                <a:t>ます。</a:t>
              </a:r>
              <a:endParaRPr lang="ja-JP" altLang="ja-JP">
                <a:effectLst/>
                <a:latin typeface="+mn-ea"/>
                <a:ea typeface="+mn-ea"/>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600</a:t>
              </a:r>
              <a:r>
                <a:rPr lang="ja-JP" altLang="en-US" sz="1100" b="0" i="0" u="none" strike="noStrike" baseline="0">
                  <a:solidFill>
                    <a:srgbClr val="000000"/>
                  </a:solidFill>
                  <a:latin typeface="ＭＳ Ｐゴシック"/>
                  <a:ea typeface="ＭＳ Ｐゴシック"/>
                </a:rPr>
                <a:t>人の大学新入生に対し、心理についての変数</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つと学業成績の変数</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つについてデータを集めました。正準相関分析を用いて、心理についての変数のセットと学業成績の変数のセットとの間の関係について調べます。</a:t>
              </a:r>
              <a:endParaRPr lang="ja-JP" altLang="en-US"/>
            </a:p>
          </xdr:txBody>
        </xdr:sp>
      </mc:Choice>
      <mc:Fallback xmlns="">
        <xdr:sp macro="" textlink="">
          <xdr:nvSpPr>
            <xdr:cNvPr id="2" name="Text Box 2"/>
            <xdr:cNvSpPr txBox="1">
              <a:spLocks noChangeArrowheads="1"/>
            </xdr:cNvSpPr>
          </xdr:nvSpPr>
          <xdr:spPr bwMode="auto">
            <a:xfrm>
              <a:off x="200025" y="523875"/>
              <a:ext cx="8582025" cy="46291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pPr rtl="0"/>
              <a:r>
                <a:rPr lang="ja-JP" altLang="ja-JP" sz="1100" b="0" i="0" baseline="0">
                  <a:effectLst/>
                  <a:latin typeface="+mn-ea"/>
                  <a:ea typeface="+mn-ea"/>
                  <a:cs typeface="+mn-cs"/>
                </a:rPr>
                <a:t>多変量データ</a:t>
              </a:r>
              <a:r>
                <a:rPr lang="ja-JP" altLang="en-US" sz="1100" b="0" i="0" baseline="0">
                  <a:effectLst/>
                  <a:latin typeface="+mn-ea"/>
                  <a:ea typeface="+mn-ea"/>
                  <a:cs typeface="+mn-cs"/>
                </a:rPr>
                <a:t>をそれぞれ</a:t>
              </a:r>
              <a:r>
                <a:rPr lang="ja-JP" altLang="ja-JP" sz="1100" b="0" i="0" baseline="0">
                  <a:effectLst/>
                  <a:latin typeface="+mn-ea"/>
                  <a:ea typeface="+mn-ea"/>
                  <a:cs typeface="+mn-cs"/>
                </a:rPr>
                <a:t>複数の変数</a:t>
              </a:r>
              <a:r>
                <a:rPr lang="ja-JP" altLang="en-US" sz="1100" b="0" i="0" baseline="0">
                  <a:effectLst/>
                  <a:latin typeface="+mn-ea"/>
                  <a:ea typeface="+mn-ea"/>
                  <a:cs typeface="+mn-cs"/>
                </a:rPr>
                <a:t>を含む</a:t>
              </a:r>
              <a:r>
                <a:rPr lang="en-US" altLang="ja-JP" sz="1100" b="0" i="0" baseline="0">
                  <a:effectLst/>
                  <a:latin typeface="+mn-ea"/>
                  <a:ea typeface="+mn-ea"/>
                  <a:cs typeface="+mn-cs"/>
                </a:rPr>
                <a:t>2</a:t>
              </a:r>
              <a:r>
                <a:rPr lang="ja-JP" altLang="ja-JP" sz="1100" b="0" i="0" baseline="0">
                  <a:effectLst/>
                  <a:latin typeface="+mn-ea"/>
                  <a:ea typeface="+mn-ea"/>
                  <a:cs typeface="+mn-cs"/>
                </a:rPr>
                <a:t>つの変数群に分けるとき、変数群間の相互関係を分析するために用いられます。</a:t>
              </a:r>
              <a:endParaRPr lang="ja-JP" altLang="ja-JP">
                <a:effectLst/>
                <a:latin typeface="+mn-ea"/>
                <a:ea typeface="+mn-ea"/>
              </a:endParaRPr>
            </a:p>
            <a:p>
              <a:pPr rtl="0"/>
              <a:r>
                <a:rPr lang="ja-JP" altLang="en-US" sz="1100" b="0" i="0" baseline="0">
                  <a:effectLst/>
                  <a:latin typeface="+mn-ea"/>
                  <a:ea typeface="+mn-ea"/>
                  <a:cs typeface="+mn-cs"/>
                </a:rPr>
                <a:t>多変量データを</a:t>
              </a:r>
              <a:r>
                <a:rPr lang="ja-JP" altLang="ja-JP" sz="1100" b="0" i="0" baseline="0">
                  <a:effectLst/>
                  <a:latin typeface="+mn-ea"/>
                  <a:ea typeface="+mn-ea"/>
                  <a:cs typeface="+mn-cs"/>
                </a:rPr>
                <a:t>単相関係数</a:t>
              </a:r>
              <a:r>
                <a:rPr lang="ja-JP" altLang="en-US" sz="1100" b="0" i="0" baseline="0">
                  <a:effectLst/>
                  <a:latin typeface="+mn-ea"/>
                  <a:ea typeface="+mn-ea"/>
                  <a:cs typeface="+mn-cs"/>
                </a:rPr>
                <a:t>により</a:t>
              </a:r>
              <a:r>
                <a:rPr lang="ja-JP" altLang="ja-JP" sz="1100" b="0" i="0" baseline="0">
                  <a:effectLst/>
                  <a:latin typeface="+mn-ea"/>
                  <a:ea typeface="+mn-ea"/>
                  <a:cs typeface="+mn-cs"/>
                </a:rPr>
                <a:t>評価しようとした場合、「</a:t>
              </a:r>
              <a:r>
                <a:rPr lang="en-US" altLang="ja-JP" sz="1100" b="0" i="0" baseline="0">
                  <a:effectLst/>
                  <a:latin typeface="+mn-ea"/>
                  <a:ea typeface="+mn-ea"/>
                  <a:cs typeface="+mn-cs"/>
                </a:rPr>
                <a:t>1</a:t>
              </a:r>
              <a:r>
                <a:rPr lang="ja-JP" altLang="ja-JP" sz="1100" b="0" i="0" baseline="0">
                  <a:effectLst/>
                  <a:latin typeface="+mn-ea"/>
                  <a:ea typeface="+mn-ea"/>
                  <a:cs typeface="+mn-cs"/>
                </a:rPr>
                <a:t>対</a:t>
              </a:r>
              <a:r>
                <a:rPr lang="en-US" altLang="ja-JP" sz="1100" b="0" i="0" baseline="0">
                  <a:effectLst/>
                  <a:latin typeface="+mn-ea"/>
                  <a:ea typeface="+mn-ea"/>
                  <a:cs typeface="+mn-cs"/>
                </a:rPr>
                <a:t>1</a:t>
              </a:r>
              <a:r>
                <a:rPr lang="ja-JP" altLang="ja-JP" sz="1100" b="0" i="0" baseline="0">
                  <a:effectLst/>
                  <a:latin typeface="+mn-ea"/>
                  <a:ea typeface="+mn-ea"/>
                  <a:cs typeface="+mn-cs"/>
                </a:rPr>
                <a:t>」の相互関係を見ることしかできないため、組み合わせの数だけ計算を繰り返さなくてはなりません。また、重相関係数の場合は「</a:t>
              </a:r>
              <a:r>
                <a:rPr lang="en-US" altLang="ja-JP" sz="1100" b="0" i="0" baseline="0">
                  <a:effectLst/>
                  <a:latin typeface="+mn-ea"/>
                  <a:ea typeface="+mn-ea"/>
                  <a:cs typeface="+mn-cs"/>
                </a:rPr>
                <a:t>1</a:t>
              </a:r>
              <a:r>
                <a:rPr lang="ja-JP" altLang="ja-JP" sz="1100" b="0" i="0" baseline="0">
                  <a:effectLst/>
                  <a:latin typeface="+mn-ea"/>
                  <a:ea typeface="+mn-ea"/>
                  <a:cs typeface="+mn-cs"/>
                </a:rPr>
                <a:t>対多</a:t>
              </a:r>
              <a:r>
                <a:rPr lang="ja-JP" altLang="en-US" sz="1100" b="0" i="0" baseline="0">
                  <a:effectLst/>
                  <a:latin typeface="+mn-ea"/>
                  <a:ea typeface="+mn-ea"/>
                  <a:cs typeface="+mn-cs"/>
                </a:rPr>
                <a:t>」</a:t>
              </a:r>
              <a:r>
                <a:rPr lang="ja-JP" altLang="ja-JP" sz="1100" b="0" i="0" baseline="0">
                  <a:effectLst/>
                  <a:latin typeface="+mn-ea"/>
                  <a:ea typeface="+mn-ea"/>
                  <a:cs typeface="+mn-cs"/>
                </a:rPr>
                <a:t>の相互関係を見ることしかできないので、同様に複数回の計算が必要になります。</a:t>
              </a:r>
              <a:endParaRPr lang="ja-JP" altLang="ja-JP">
                <a:effectLst/>
                <a:latin typeface="+mn-ea"/>
                <a:ea typeface="+mn-ea"/>
              </a:endParaRPr>
            </a:p>
            <a:p>
              <a:pPr rtl="0"/>
              <a:endParaRPr lang="en-US" altLang="ja-JP" sz="1100" b="0" i="0" baseline="0">
                <a:effectLst/>
                <a:latin typeface="+mn-ea"/>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ea"/>
                  <a:ea typeface="+mn-ea"/>
                  <a:cs typeface="+mn-cs"/>
                </a:rPr>
                <a:t>例えば</a:t>
              </a:r>
              <a:r>
                <a:rPr lang="ja-JP" altLang="en-US" sz="1100" b="0" i="0" baseline="0">
                  <a:effectLst/>
                  <a:latin typeface="+mn-ea"/>
                  <a:ea typeface="+mn-ea"/>
                  <a:cs typeface="+mn-cs"/>
                </a:rPr>
                <a:t>、</a:t>
              </a:r>
              <a:r>
                <a:rPr lang="en-US" altLang="ja-JP" sz="1100" b="0" i="0" baseline="0">
                  <a:effectLst/>
                  <a:latin typeface="+mn-ea"/>
                  <a:ea typeface="+mn-ea"/>
                  <a:cs typeface="+mn-cs"/>
                </a:rPr>
                <a:t>n</a:t>
              </a:r>
              <a:r>
                <a:rPr lang="ja-JP" altLang="ja-JP" sz="1100" b="0" i="0" baseline="0">
                  <a:effectLst/>
                  <a:latin typeface="+mn-ea"/>
                  <a:ea typeface="+mn-ea"/>
                  <a:cs typeface="+mn-cs"/>
                </a:rPr>
                <a:t>個の変数</a:t>
              </a:r>
              <a:r>
                <a:rPr lang="ja-JP" altLang="en-US" sz="1100" b="0" i="0" baseline="0">
                  <a:effectLst/>
                  <a:latin typeface="+mn-ea"/>
                  <a:ea typeface="+mn-ea"/>
                  <a:cs typeface="+mn-cs"/>
                </a:rPr>
                <a:t>（</a:t>
              </a:r>
              <a:r>
                <a:rPr lang="en-US" altLang="ja-JP" sz="1100" b="0" i="0" baseline="0">
                  <a:effectLst/>
                  <a:latin typeface="Cambria Math" panose="02040503050406030204" pitchFamily="18" charset="0"/>
                  <a:ea typeface="+mn-ea"/>
                  <a:cs typeface="+mn-cs"/>
                </a:rPr>
                <a:t>𝑥</a:t>
              </a:r>
              <a:r>
                <a:rPr lang="en-US" altLang="ja-JP" sz="1100" b="0" i="0" baseline="-25000">
                  <a:effectLst/>
                  <a:latin typeface="Cambria Math" panose="02040503050406030204" pitchFamily="18" charset="0"/>
                  <a:ea typeface="+mn-ea"/>
                  <a:cs typeface="+mn-cs"/>
                </a:rPr>
                <a:t>1</a:t>
              </a:r>
              <a:r>
                <a:rPr lang="en-US" altLang="ja-JP" sz="1100" b="0" i="0" baseline="0">
                  <a:effectLst/>
                  <a:latin typeface="Cambria Math" panose="02040503050406030204" pitchFamily="18" charset="0"/>
                  <a:ea typeface="+mn-ea"/>
                  <a:cs typeface="+mn-cs"/>
                </a:rPr>
                <a:t>, 𝑥</a:t>
              </a:r>
              <a:r>
                <a:rPr lang="en-US" altLang="ja-JP" sz="1100" b="0" i="0" baseline="-25000">
                  <a:effectLst/>
                  <a:latin typeface="Cambria Math" panose="02040503050406030204" pitchFamily="18" charset="0"/>
                  <a:ea typeface="+mn-ea"/>
                  <a:cs typeface="+mn-cs"/>
                </a:rPr>
                <a:t>2</a:t>
              </a:r>
              <a:r>
                <a:rPr lang="en-US" altLang="ja-JP" sz="1100" b="0" i="0" baseline="0">
                  <a:effectLst/>
                  <a:latin typeface="Cambria Math" panose="02040503050406030204" pitchFamily="18" charset="0"/>
                  <a:ea typeface="+mn-ea"/>
                  <a:cs typeface="+mn-cs"/>
                </a:rPr>
                <a:t>, …, </a:t>
              </a:r>
              <a:r>
                <a:rPr lang="en-US" altLang="ja-JP" sz="1100" b="0" i="0" baseline="0">
                  <a:effectLst/>
                  <a:latin typeface="Cambria Math"/>
                  <a:ea typeface="+mn-ea"/>
                  <a:cs typeface="+mn-cs"/>
                </a:rPr>
                <a:t>𝑥</a:t>
              </a:r>
              <a:r>
                <a:rPr lang="en-US" altLang="ja-JP" sz="1100" b="0" i="0" baseline="0">
                  <a:effectLst/>
                  <a:latin typeface="Cambria Math" panose="02040503050406030204" pitchFamily="18" charset="0"/>
                  <a:ea typeface="+mn-ea"/>
                  <a:cs typeface="+mn-cs"/>
                </a:rPr>
                <a:t>_</a:t>
              </a:r>
              <a:r>
                <a:rPr lang="en-US" altLang="ja-JP" sz="1100" b="0" i="0" baseline="0">
                  <a:effectLst/>
                  <a:latin typeface="Cambria Math"/>
                  <a:ea typeface="+mn-ea"/>
                  <a:cs typeface="+mn-cs"/>
                </a:rPr>
                <a:t>𝑛</a:t>
              </a:r>
              <a:r>
                <a:rPr lang="ja-JP" altLang="en-US" sz="1100" b="0" i="0" baseline="0">
                  <a:effectLst/>
                  <a:latin typeface="Cambria Math"/>
                  <a:ea typeface="+mn-ea"/>
                  <a:cs typeface="+mn-cs"/>
                </a:rPr>
                <a:t>）</a:t>
              </a:r>
              <a:r>
                <a:rPr lang="ja-JP" altLang="ja-JP" sz="1100" b="0" i="0" baseline="0">
                  <a:effectLst/>
                  <a:latin typeface="+mn-ea"/>
                  <a:ea typeface="+mn-ea"/>
                  <a:cs typeface="+mn-cs"/>
                </a:rPr>
                <a:t>があ</a:t>
              </a:r>
              <a:r>
                <a:rPr lang="ja-JP" altLang="en-US" sz="1100" b="0" i="0" baseline="0">
                  <a:effectLst/>
                  <a:latin typeface="+mn-ea"/>
                  <a:ea typeface="+mn-ea"/>
                  <a:cs typeface="+mn-cs"/>
                </a:rPr>
                <a:t>り、</a:t>
              </a:r>
              <a:r>
                <a:rPr lang="en-US" altLang="ja-JP" sz="1100" b="0" i="0" baseline="0">
                  <a:effectLst/>
                  <a:latin typeface="+mn-ea"/>
                  <a:ea typeface="+mn-ea"/>
                  <a:cs typeface="+mn-cs"/>
                </a:rPr>
                <a:t>p</a:t>
              </a:r>
              <a:r>
                <a:rPr lang="ja-JP" altLang="ja-JP" sz="1100" b="0" i="0" baseline="0">
                  <a:effectLst/>
                  <a:latin typeface="+mn-ea"/>
                  <a:ea typeface="+mn-ea"/>
                  <a:cs typeface="+mn-cs"/>
                </a:rPr>
                <a:t>個と</a:t>
              </a:r>
              <a:r>
                <a:rPr lang="en-US" altLang="ja-JP" sz="1100" b="0" i="0" baseline="0">
                  <a:effectLst/>
                  <a:latin typeface="+mn-ea"/>
                  <a:ea typeface="+mn-ea"/>
                  <a:cs typeface="+mn-cs"/>
                </a:rPr>
                <a:t>n-p</a:t>
              </a:r>
              <a:r>
                <a:rPr lang="ja-JP" altLang="ja-JP" sz="1100" b="0" i="0" baseline="0">
                  <a:effectLst/>
                  <a:latin typeface="+mn-ea"/>
                  <a:ea typeface="+mn-ea"/>
                  <a:cs typeface="+mn-cs"/>
                </a:rPr>
                <a:t>個の変数の組に分ける</a:t>
              </a:r>
              <a:r>
                <a:rPr lang="ja-JP" altLang="en-US" sz="1100" b="0" i="0" baseline="0">
                  <a:effectLst/>
                  <a:latin typeface="+mn-ea"/>
                  <a:ea typeface="+mn-ea"/>
                  <a:cs typeface="+mn-cs"/>
                </a:rPr>
                <a:t>ことを</a:t>
              </a:r>
              <a:r>
                <a:rPr lang="ja-JP" altLang="ja-JP" sz="1100" b="0" i="0" baseline="0">
                  <a:effectLst/>
                  <a:latin typeface="+mn-ea"/>
                  <a:ea typeface="+mn-ea"/>
                  <a:cs typeface="+mn-cs"/>
                </a:rPr>
                <a:t>考えてみます。</a:t>
              </a:r>
              <a:r>
                <a:rPr lang="ja-JP" altLang="en-US" sz="1100" b="0" i="0" baseline="0">
                  <a:effectLst/>
                  <a:latin typeface="+mn-ea"/>
                  <a:ea typeface="+mn-ea"/>
                  <a:cs typeface="+mn-cs"/>
                </a:rPr>
                <a:t>各組について、</a:t>
              </a:r>
              <a:r>
                <a:rPr lang="ja-JP" altLang="ja-JP" sz="1100" b="0" i="0" baseline="0">
                  <a:effectLst/>
                  <a:latin typeface="+mn-ea"/>
                  <a:ea typeface="+mn-ea"/>
                  <a:cs typeface="+mn-cs"/>
                </a:rPr>
                <a:t>下記のような</a:t>
              </a:r>
              <a:r>
                <a:rPr lang="en-US" altLang="ja-JP" sz="1100" b="0" i="0" baseline="0">
                  <a:effectLst/>
                  <a:latin typeface="+mn-ea"/>
                  <a:ea typeface="+mn-ea"/>
                  <a:cs typeface="+mn-cs"/>
                </a:rPr>
                <a:t>1</a:t>
              </a:r>
              <a:r>
                <a:rPr lang="ja-JP" altLang="ja-JP" sz="1100" b="0" i="0" baseline="0">
                  <a:effectLst/>
                  <a:latin typeface="+mn-ea"/>
                  <a:ea typeface="+mn-ea"/>
                  <a:cs typeface="+mn-cs"/>
                </a:rPr>
                <a:t>次式を考え、</a:t>
              </a:r>
              <a:r>
                <a:rPr lang="en-US" altLang="ja-JP" sz="1100" b="0" i="0" baseline="0">
                  <a:effectLst/>
                  <a:latin typeface="+mn-ea"/>
                  <a:ea typeface="+mn-ea"/>
                  <a:cs typeface="+mn-cs"/>
                </a:rPr>
                <a:t>y</a:t>
              </a:r>
              <a:r>
                <a:rPr lang="ja-JP" altLang="ja-JP" sz="1100" b="0" i="0" baseline="0">
                  <a:effectLst/>
                  <a:latin typeface="+mn-ea"/>
                  <a:ea typeface="+mn-ea"/>
                  <a:cs typeface="+mn-cs"/>
                </a:rPr>
                <a:t>と</a:t>
              </a:r>
              <a:r>
                <a:rPr lang="en-US" altLang="ja-JP" sz="1100" b="0" i="0" baseline="0">
                  <a:effectLst/>
                  <a:latin typeface="+mn-ea"/>
                  <a:ea typeface="+mn-ea"/>
                  <a:cs typeface="+mn-cs"/>
                </a:rPr>
                <a:t>z</a:t>
              </a:r>
              <a:r>
                <a:rPr lang="ja-JP" altLang="ja-JP" sz="1100" b="0" i="0" baseline="0">
                  <a:effectLst/>
                  <a:latin typeface="+mn-ea"/>
                  <a:ea typeface="+mn-ea"/>
                  <a:cs typeface="+mn-cs"/>
                </a:rPr>
                <a:t>との相関係数を最大にするように各係数を推定することを正準相関分析といいます。このとき得られる相関係数を正準相関係数といいます。</a:t>
              </a:r>
              <a:r>
                <a:rPr lang="ja-JP" altLang="en-US" sz="1100" b="0" i="0" baseline="0">
                  <a:effectLst/>
                  <a:latin typeface="+mn-ea"/>
                  <a:ea typeface="+mn-ea"/>
                  <a:cs typeface="+mn-cs"/>
                </a:rPr>
                <a:t>また、</a:t>
              </a:r>
              <a:r>
                <a:rPr lang="en-US" altLang="ja-JP" sz="1100" b="0" i="0" baseline="0">
                  <a:effectLst/>
                  <a:latin typeface="+mn-ea"/>
                  <a:ea typeface="+mn-ea"/>
                  <a:cs typeface="+mn-cs"/>
                </a:rPr>
                <a:t>y</a:t>
              </a:r>
              <a:r>
                <a:rPr lang="ja-JP" altLang="en-US" sz="1100" b="0" i="0" baseline="0">
                  <a:effectLst/>
                  <a:latin typeface="+mn-ea"/>
                  <a:ea typeface="+mn-ea"/>
                  <a:cs typeface="+mn-cs"/>
                </a:rPr>
                <a:t>や</a:t>
              </a:r>
              <a:r>
                <a:rPr lang="en-US" altLang="ja-JP" sz="1100" b="0" i="0" baseline="0">
                  <a:effectLst/>
                  <a:latin typeface="+mn-ea"/>
                  <a:ea typeface="+mn-ea"/>
                  <a:cs typeface="+mn-cs"/>
                </a:rPr>
                <a:t>z</a:t>
              </a:r>
              <a:r>
                <a:rPr lang="ja-JP" altLang="en-US" sz="1100" b="0" i="0" baseline="0">
                  <a:effectLst/>
                  <a:latin typeface="+mn-ea"/>
                  <a:ea typeface="+mn-ea"/>
                  <a:cs typeface="+mn-cs"/>
                </a:rPr>
                <a:t>を正準変量といいます。</a:t>
              </a:r>
              <a:endParaRPr lang="en-US" altLang="ja-JP" sz="1100" b="0" i="0" baseline="0">
                <a:effectLst/>
                <a:latin typeface="+mn-ea"/>
                <a:ea typeface="+mn-ea"/>
                <a:cs typeface="+mn-cs"/>
              </a:endParaRPr>
            </a:p>
            <a:p>
              <a:pPr rtl="0"/>
              <a:endParaRPr lang="ja-JP" altLang="ja-JP">
                <a:effectLst/>
                <a:latin typeface="+mn-ea"/>
                <a:ea typeface="+mn-ea"/>
              </a:endParaRPr>
            </a:p>
            <a:p>
              <a:pPr algn="l" rtl="0"/>
              <a:r>
                <a:rPr lang="ja-JP" altLang="ja-JP" sz="1600" b="0" i="0" baseline="0">
                  <a:effectLst/>
                  <a:latin typeface="+mn-ea"/>
                  <a:ea typeface="+mn-ea"/>
                  <a:cs typeface="+mn-cs"/>
                </a:rPr>
                <a:t>　</a:t>
              </a:r>
              <a:r>
                <a:rPr lang="en-US" altLang="ja-JP" sz="1600" b="0" i="0" baseline="0">
                  <a:effectLst/>
                  <a:latin typeface="Cambria Math" panose="02040503050406030204" pitchFamily="18" charset="0"/>
                  <a:ea typeface="+mn-ea"/>
                  <a:cs typeface="+mn-cs"/>
                </a:rPr>
                <a:t>𝑦 = 𝑎</a:t>
              </a:r>
              <a:r>
                <a:rPr lang="en-US" altLang="ja-JP" sz="1600" b="0" i="0" baseline="-25000">
                  <a:effectLst/>
                  <a:latin typeface="Cambria Math" panose="02040503050406030204" pitchFamily="18" charset="0"/>
                  <a:ea typeface="+mn-ea"/>
                  <a:cs typeface="+mn-cs"/>
                </a:rPr>
                <a:t>1</a:t>
              </a:r>
              <a:r>
                <a:rPr lang="en-US" altLang="ja-JP" sz="1600" b="0" i="0" baseline="0">
                  <a:effectLst/>
                  <a:latin typeface="Cambria Math" panose="02040503050406030204" pitchFamily="18" charset="0"/>
                  <a:ea typeface="+mn-ea"/>
                  <a:cs typeface="+mn-cs"/>
                </a:rPr>
                <a:t>𝑥</a:t>
              </a:r>
              <a:r>
                <a:rPr lang="en-US" altLang="ja-JP" sz="1600" b="0" i="0" baseline="-25000">
                  <a:effectLst/>
                  <a:latin typeface="Cambria Math" panose="02040503050406030204" pitchFamily="18" charset="0"/>
                  <a:ea typeface="+mn-ea"/>
                  <a:cs typeface="+mn-cs"/>
                </a:rPr>
                <a:t>1 </a:t>
              </a:r>
              <a:r>
                <a:rPr lang="en-US" altLang="ja-JP" sz="1600" b="0" i="0" baseline="0">
                  <a:effectLst/>
                  <a:latin typeface="Cambria Math" panose="02040503050406030204" pitchFamily="18" charset="0"/>
                  <a:ea typeface="+mn-ea"/>
                  <a:cs typeface="+mn-cs"/>
                </a:rPr>
                <a:t>+ 𝑎</a:t>
              </a:r>
              <a:r>
                <a:rPr lang="en-US" altLang="ja-JP" sz="1600" b="0" i="0" baseline="-25000">
                  <a:effectLst/>
                  <a:latin typeface="Cambria Math" panose="02040503050406030204" pitchFamily="18" charset="0"/>
                  <a:ea typeface="+mn-ea"/>
                  <a:cs typeface="+mn-cs"/>
                </a:rPr>
                <a:t>2</a:t>
              </a:r>
              <a:r>
                <a:rPr lang="en-US" altLang="ja-JP" sz="1600" b="0" i="0" baseline="0">
                  <a:effectLst/>
                  <a:latin typeface="Cambria Math" panose="02040503050406030204" pitchFamily="18" charset="0"/>
                  <a:ea typeface="+mn-ea"/>
                  <a:cs typeface="+mn-cs"/>
                </a:rPr>
                <a:t>𝑥</a:t>
              </a:r>
              <a:r>
                <a:rPr lang="en-US" altLang="ja-JP" sz="1600" b="0" i="0" baseline="-25000">
                  <a:effectLst/>
                  <a:latin typeface="Cambria Math" panose="02040503050406030204" pitchFamily="18" charset="0"/>
                  <a:ea typeface="+mn-ea"/>
                  <a:cs typeface="+mn-cs"/>
                </a:rPr>
                <a:t>2 </a:t>
              </a:r>
              <a:r>
                <a:rPr lang="en-US" altLang="ja-JP" sz="1600" b="0" i="0" baseline="0">
                  <a:effectLst/>
                  <a:latin typeface="Cambria Math" panose="02040503050406030204" pitchFamily="18" charset="0"/>
                  <a:ea typeface="+mn-ea"/>
                  <a:cs typeface="+mn-cs"/>
                </a:rPr>
                <a:t>+ … + </a:t>
              </a:r>
              <a:r>
                <a:rPr lang="en-US" altLang="ja-JP" sz="1600" b="0" i="0" baseline="0">
                  <a:effectLst/>
                  <a:latin typeface="Cambria Math"/>
                  <a:ea typeface="+mn-ea"/>
                  <a:cs typeface="+mn-cs"/>
                </a:rPr>
                <a:t>𝑎</a:t>
              </a:r>
              <a:r>
                <a:rPr lang="en-US" altLang="ja-JP" sz="1600" b="0" i="0" baseline="0">
                  <a:effectLst/>
                  <a:latin typeface="Cambria Math" panose="02040503050406030204" pitchFamily="18" charset="0"/>
                  <a:ea typeface="+mn-ea"/>
                  <a:cs typeface="+mn-cs"/>
                </a:rPr>
                <a:t>_</a:t>
              </a:r>
              <a:r>
                <a:rPr lang="en-US" altLang="ja-JP" sz="1600" b="0" i="0" baseline="0">
                  <a:effectLst/>
                  <a:latin typeface="Cambria Math"/>
                  <a:ea typeface="+mn-ea"/>
                  <a:cs typeface="+mn-cs"/>
                </a:rPr>
                <a:t>𝑝</a:t>
              </a:r>
              <a:r>
                <a:rPr lang="en-US" altLang="ja-JP" sz="1600" b="0" i="0" baseline="0">
                  <a:effectLst/>
                  <a:latin typeface="Cambria Math" panose="02040503050406030204" pitchFamily="18" charset="0"/>
                  <a:ea typeface="+mn-ea"/>
                  <a:cs typeface="+mn-cs"/>
                </a:rPr>
                <a:t> </a:t>
              </a:r>
              <a:r>
                <a:rPr lang="en-US" altLang="ja-JP" sz="1600" b="0" i="0" baseline="0">
                  <a:effectLst/>
                  <a:latin typeface="Cambria Math"/>
                  <a:ea typeface="+mn-ea"/>
                  <a:cs typeface="+mn-cs"/>
                </a:rPr>
                <a:t>𝑥</a:t>
              </a:r>
              <a:r>
                <a:rPr lang="en-US" altLang="ja-JP" sz="1600" b="0" i="0" baseline="0">
                  <a:effectLst/>
                  <a:latin typeface="Cambria Math" panose="02040503050406030204" pitchFamily="18" charset="0"/>
                  <a:ea typeface="+mn-ea"/>
                  <a:cs typeface="+mn-cs"/>
                </a:rPr>
                <a:t>_</a:t>
              </a:r>
              <a:r>
                <a:rPr lang="en-US" altLang="ja-JP" sz="1600" b="0" i="0" baseline="0">
                  <a:effectLst/>
                  <a:latin typeface="Cambria Math"/>
                  <a:ea typeface="+mn-ea"/>
                  <a:cs typeface="+mn-cs"/>
                </a:rPr>
                <a:t>𝑝</a:t>
              </a:r>
              <a:endParaRPr lang="ja-JP" altLang="ja-JP" sz="1600">
                <a:effectLst/>
                <a:latin typeface="+mn-ea"/>
                <a:ea typeface="+mn-ea"/>
              </a:endParaRPr>
            </a:p>
            <a:p>
              <a:pPr algn="l" rtl="0"/>
              <a:r>
                <a:rPr lang="ja-JP" altLang="ja-JP" sz="1600" b="0" i="0" baseline="0">
                  <a:effectLst/>
                  <a:latin typeface="Cambria Math" panose="02040503050406030204" pitchFamily="18" charset="0"/>
                  <a:ea typeface="+mn-ea"/>
                  <a:cs typeface="+mn-cs"/>
                </a:rPr>
                <a:t>　</a:t>
              </a:r>
              <a:r>
                <a:rPr lang="en-US" altLang="ja-JP" sz="1600" b="0" i="0" baseline="0">
                  <a:effectLst/>
                  <a:latin typeface="Cambria Math" panose="02040503050406030204" pitchFamily="18" charset="0"/>
                  <a:ea typeface="+mn-ea"/>
                  <a:cs typeface="+mn-cs"/>
                </a:rPr>
                <a:t>𝑧 = 𝑏</a:t>
              </a:r>
              <a:r>
                <a:rPr lang="en-US" altLang="ja-JP" sz="1600" b="0" i="0" baseline="-25000">
                  <a:effectLst/>
                  <a:latin typeface="Cambria Math" panose="02040503050406030204" pitchFamily="18" charset="0"/>
                  <a:ea typeface="+mn-ea"/>
                  <a:cs typeface="+mn-cs"/>
                </a:rPr>
                <a:t>1</a:t>
              </a:r>
              <a:r>
                <a:rPr lang="en-US" altLang="ja-JP" sz="1600" b="0" i="0" baseline="0">
                  <a:effectLst/>
                  <a:latin typeface="Cambria Math" panose="02040503050406030204" pitchFamily="18" charset="0"/>
                  <a:ea typeface="+mn-ea"/>
                  <a:cs typeface="+mn-cs"/>
                </a:rPr>
                <a:t>𝑥</a:t>
              </a:r>
              <a:r>
                <a:rPr lang="en-US" altLang="ja-JP" sz="1600" b="0" i="0" baseline="-25000">
                  <a:effectLst/>
                  <a:latin typeface="Cambria Math" panose="02040503050406030204" pitchFamily="18" charset="0"/>
                  <a:ea typeface="+mn-ea"/>
                  <a:cs typeface="+mn-cs"/>
                </a:rPr>
                <a:t>𝑝</a:t>
              </a:r>
              <a:r>
                <a:rPr lang="ja-JP" altLang="en-US" sz="1600" b="0" i="0" baseline="-25000">
                  <a:effectLst/>
                  <a:latin typeface="Cambria Math" panose="02040503050406030204" pitchFamily="18" charset="0"/>
                  <a:ea typeface="+mn-ea"/>
                  <a:cs typeface="+mn-cs"/>
                </a:rPr>
                <a:t>＋</a:t>
              </a:r>
              <a:r>
                <a:rPr lang="en-US" altLang="ja-JP" sz="1600" b="0" i="0" baseline="-25000">
                  <a:effectLst/>
                  <a:latin typeface="Cambria Math" panose="02040503050406030204" pitchFamily="18" charset="0"/>
                  <a:ea typeface="+mn-ea"/>
                  <a:cs typeface="+mn-cs"/>
                </a:rPr>
                <a:t>1 </a:t>
              </a:r>
              <a:r>
                <a:rPr lang="en-US" altLang="ja-JP" sz="1600" b="0" i="0" baseline="0">
                  <a:effectLst/>
                  <a:latin typeface="Cambria Math" panose="02040503050406030204" pitchFamily="18" charset="0"/>
                  <a:ea typeface="+mn-ea"/>
                  <a:cs typeface="+mn-cs"/>
                </a:rPr>
                <a:t>+ 𝑏</a:t>
              </a:r>
              <a:r>
                <a:rPr lang="en-US" altLang="ja-JP" sz="1600" b="0" i="0" baseline="-25000">
                  <a:effectLst/>
                  <a:latin typeface="Cambria Math" panose="02040503050406030204" pitchFamily="18" charset="0"/>
                  <a:ea typeface="+mn-ea"/>
                  <a:cs typeface="+mn-cs"/>
                </a:rPr>
                <a:t>2</a:t>
              </a:r>
              <a:r>
                <a:rPr lang="en-US" altLang="ja-JP" sz="1600" b="0" i="0" baseline="0">
                  <a:effectLst/>
                  <a:latin typeface="Cambria Math" panose="02040503050406030204" pitchFamily="18" charset="0"/>
                  <a:ea typeface="+mn-ea"/>
                  <a:cs typeface="+mn-cs"/>
                </a:rPr>
                <a:t>𝑥</a:t>
              </a:r>
              <a:r>
                <a:rPr lang="en-US" altLang="ja-JP" sz="1600" b="0" i="0" baseline="-25000">
                  <a:effectLst/>
                  <a:latin typeface="Cambria Math" panose="02040503050406030204" pitchFamily="18" charset="0"/>
                  <a:ea typeface="+mn-ea"/>
                  <a:cs typeface="+mn-cs"/>
                </a:rPr>
                <a:t>𝑝</a:t>
              </a:r>
              <a:r>
                <a:rPr lang="ja-JP" altLang="en-US" sz="1600" b="0" i="0" baseline="-25000">
                  <a:effectLst/>
                  <a:latin typeface="Cambria Math" panose="02040503050406030204" pitchFamily="18" charset="0"/>
                  <a:ea typeface="+mn-ea"/>
                  <a:cs typeface="+mn-cs"/>
                </a:rPr>
                <a:t>＋</a:t>
              </a:r>
              <a:r>
                <a:rPr lang="en-US" altLang="ja-JP" sz="1600" b="0" i="0" baseline="-25000">
                  <a:effectLst/>
                  <a:latin typeface="Cambria Math" panose="02040503050406030204" pitchFamily="18" charset="0"/>
                  <a:ea typeface="+mn-ea"/>
                  <a:cs typeface="+mn-cs"/>
                </a:rPr>
                <a:t>2 </a:t>
              </a:r>
              <a:r>
                <a:rPr lang="en-US" altLang="ja-JP" sz="1600" b="0" i="0" baseline="0">
                  <a:effectLst/>
                  <a:latin typeface="Cambria Math" panose="02040503050406030204" pitchFamily="18" charset="0"/>
                  <a:ea typeface="+mn-ea"/>
                  <a:cs typeface="+mn-cs"/>
                </a:rPr>
                <a:t>+ … + </a:t>
              </a:r>
              <a:r>
                <a:rPr lang="en-US" altLang="ja-JP" sz="1600" b="0" i="0" baseline="0">
                  <a:effectLst/>
                  <a:latin typeface="Cambria Math"/>
                  <a:ea typeface="+mn-ea"/>
                  <a:cs typeface="+mn-cs"/>
                </a:rPr>
                <a:t>𝑏</a:t>
              </a:r>
              <a:r>
                <a:rPr lang="en-US" altLang="ja-JP" sz="1600" b="0" i="0" baseline="0">
                  <a:effectLst/>
                  <a:latin typeface="Cambria Math" panose="02040503050406030204" pitchFamily="18" charset="0"/>
                  <a:ea typeface="+mn-ea"/>
                  <a:cs typeface="+mn-cs"/>
                </a:rPr>
                <a:t>_(</a:t>
              </a:r>
              <a:r>
                <a:rPr lang="en-US" altLang="ja-JP" sz="1600" b="0" i="0" baseline="0">
                  <a:effectLst/>
                  <a:latin typeface="Cambria Math"/>
                  <a:ea typeface="+mn-ea"/>
                  <a:cs typeface="+mn-cs"/>
                </a:rPr>
                <a:t>𝑛−𝑝</a:t>
              </a:r>
              <a:r>
                <a:rPr lang="en-US" altLang="ja-JP" sz="1600" b="0" i="0" baseline="0">
                  <a:effectLst/>
                  <a:latin typeface="Cambria Math" panose="02040503050406030204" pitchFamily="18" charset="0"/>
                  <a:ea typeface="+mn-ea"/>
                  <a:cs typeface="+mn-cs"/>
                </a:rPr>
                <a:t>) 𝑥</a:t>
              </a:r>
              <a:r>
                <a:rPr lang="en-US" altLang="ja-JP" sz="1600" b="0" i="0" baseline="-25000">
                  <a:effectLst/>
                  <a:latin typeface="Cambria Math" panose="02040503050406030204" pitchFamily="18" charset="0"/>
                  <a:ea typeface="+mn-ea"/>
                  <a:cs typeface="+mn-cs"/>
                </a:rPr>
                <a:t>𝑛</a:t>
              </a:r>
              <a:endParaRPr lang="ja-JP" altLang="ja-JP">
                <a:effectLst/>
                <a:latin typeface="+mn-ea"/>
                <a:ea typeface="+mn-ea"/>
              </a:endParaRPr>
            </a:p>
            <a:p>
              <a:pPr rtl="0"/>
              <a:endParaRPr lang="en-US" altLang="ja-JP" sz="1100" b="0" i="0" baseline="0">
                <a:effectLst/>
                <a:latin typeface="+mn-ea"/>
                <a:ea typeface="+mn-ea"/>
                <a:cs typeface="+mn-cs"/>
              </a:endParaRPr>
            </a:p>
            <a:p>
              <a:pPr rtl="0"/>
              <a:r>
                <a:rPr lang="ja-JP" altLang="en-US" sz="1100" b="0" i="0" baseline="0">
                  <a:effectLst/>
                  <a:latin typeface="+mn-ea"/>
                  <a:ea typeface="+mn-ea"/>
                  <a:cs typeface="+mn-cs"/>
                </a:rPr>
                <a:t>正準相関分析を繰り返すことで、</a:t>
              </a:r>
              <a:r>
                <a:rPr lang="en-US" altLang="ja-JP" sz="1100" b="0" i="0" baseline="0">
                  <a:effectLst/>
                  <a:latin typeface="+mn-ea"/>
                  <a:ea typeface="+mn-ea"/>
                  <a:cs typeface="+mn-cs"/>
                </a:rPr>
                <a:t>p</a:t>
              </a:r>
              <a:r>
                <a:rPr lang="ja-JP" altLang="ja-JP" sz="1100" b="0" i="0" baseline="0">
                  <a:effectLst/>
                  <a:latin typeface="+mn-ea"/>
                  <a:ea typeface="+mn-ea"/>
                  <a:cs typeface="+mn-cs"/>
                </a:rPr>
                <a:t>と</a:t>
              </a:r>
              <a:r>
                <a:rPr lang="en-US" altLang="ja-JP" sz="1100" b="0" i="0" baseline="0">
                  <a:effectLst/>
                  <a:latin typeface="+mn-ea"/>
                  <a:ea typeface="+mn-ea"/>
                  <a:cs typeface="+mn-cs"/>
                </a:rPr>
                <a:t>n-p</a:t>
              </a:r>
              <a:r>
                <a:rPr lang="ja-JP" altLang="ja-JP" sz="1100" b="0" i="0" baseline="0">
                  <a:effectLst/>
                  <a:latin typeface="+mn-ea"/>
                  <a:ea typeface="+mn-ea"/>
                  <a:cs typeface="+mn-cs"/>
                </a:rPr>
                <a:t>のうち小さい方の</a:t>
              </a:r>
              <a:r>
                <a:rPr lang="ja-JP" altLang="en-US" sz="1100" b="0" i="0" baseline="0">
                  <a:effectLst/>
                  <a:latin typeface="+mn-ea"/>
                  <a:ea typeface="+mn-ea"/>
                  <a:cs typeface="+mn-cs"/>
                </a:rPr>
                <a:t>個数だけ</a:t>
              </a:r>
              <a:r>
                <a:rPr lang="ja-JP" altLang="ja-JP" sz="1100" b="0" i="0" baseline="0">
                  <a:effectLst/>
                  <a:latin typeface="+mn-ea"/>
                  <a:ea typeface="+mn-ea"/>
                  <a:cs typeface="+mn-cs"/>
                </a:rPr>
                <a:t>正準相関係数</a:t>
              </a:r>
              <a:r>
                <a:rPr lang="ja-JP" altLang="en-US" sz="1100" b="0" i="0" baseline="0">
                  <a:effectLst/>
                  <a:latin typeface="+mn-ea"/>
                  <a:ea typeface="+mn-ea"/>
                  <a:cs typeface="+mn-cs"/>
                </a:rPr>
                <a:t>が得られます。正準相関係数は</a:t>
              </a:r>
              <a:r>
                <a:rPr lang="ja-JP" altLang="ja-JP" sz="1100" b="0" i="0" baseline="0">
                  <a:effectLst/>
                  <a:latin typeface="+mn-ea"/>
                  <a:ea typeface="+mn-ea"/>
                  <a:cs typeface="+mn-cs"/>
                </a:rPr>
                <a:t>大きい順に第</a:t>
              </a:r>
              <a:r>
                <a:rPr lang="en-US" altLang="ja-JP" sz="1100" b="0" i="0" baseline="0">
                  <a:effectLst/>
                  <a:latin typeface="+mn-ea"/>
                  <a:ea typeface="+mn-ea"/>
                  <a:cs typeface="+mn-cs"/>
                </a:rPr>
                <a:t>1</a:t>
              </a:r>
              <a:r>
                <a:rPr lang="ja-JP" altLang="ja-JP" sz="1100" b="0" i="0" baseline="0">
                  <a:effectLst/>
                  <a:latin typeface="+mn-ea"/>
                  <a:ea typeface="+mn-ea"/>
                  <a:cs typeface="+mn-cs"/>
                </a:rPr>
                <a:t>正準変量、第</a:t>
              </a:r>
              <a:r>
                <a:rPr lang="en-US" altLang="ja-JP" sz="1100" b="0" i="0" baseline="0">
                  <a:effectLst/>
                  <a:latin typeface="+mn-ea"/>
                  <a:ea typeface="+mn-ea"/>
                  <a:cs typeface="+mn-cs"/>
                </a:rPr>
                <a:t>2</a:t>
              </a:r>
              <a:r>
                <a:rPr lang="ja-JP" altLang="ja-JP" sz="1100" b="0" i="0" baseline="0">
                  <a:effectLst/>
                  <a:latin typeface="+mn-ea"/>
                  <a:ea typeface="+mn-ea"/>
                  <a:cs typeface="+mn-cs"/>
                </a:rPr>
                <a:t>正準変量</a:t>
              </a:r>
              <a:r>
                <a:rPr lang="en-US" altLang="ja-JP" sz="1100" b="0" i="0" baseline="0">
                  <a:effectLst/>
                  <a:latin typeface="+mn-ea"/>
                  <a:ea typeface="+mn-ea"/>
                  <a:cs typeface="+mn-cs"/>
                </a:rPr>
                <a:t>…</a:t>
              </a:r>
              <a:r>
                <a:rPr lang="ja-JP" altLang="ja-JP" sz="1100" b="0" i="0" baseline="0">
                  <a:effectLst/>
                  <a:latin typeface="+mn-ea"/>
                  <a:ea typeface="+mn-ea"/>
                  <a:cs typeface="+mn-cs"/>
                </a:rPr>
                <a:t>と</a:t>
              </a:r>
              <a:r>
                <a:rPr lang="ja-JP" altLang="en-US" sz="1100" b="0" i="0" baseline="0">
                  <a:effectLst/>
                  <a:latin typeface="+mn-ea"/>
                  <a:ea typeface="+mn-ea"/>
                  <a:cs typeface="+mn-cs"/>
                </a:rPr>
                <a:t>呼ばれ</a:t>
              </a:r>
              <a:r>
                <a:rPr lang="ja-JP" altLang="ja-JP" sz="1100" b="0" i="0" baseline="0">
                  <a:effectLst/>
                  <a:latin typeface="+mn-ea"/>
                  <a:ea typeface="+mn-ea"/>
                  <a:cs typeface="+mn-cs"/>
                </a:rPr>
                <a:t>ます。</a:t>
              </a:r>
              <a:endParaRPr lang="ja-JP" altLang="ja-JP">
                <a:effectLst/>
                <a:latin typeface="+mn-ea"/>
                <a:ea typeface="+mn-ea"/>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600</a:t>
              </a:r>
              <a:r>
                <a:rPr lang="ja-JP" altLang="en-US" sz="1100" b="0" i="0" u="none" strike="noStrike" baseline="0">
                  <a:solidFill>
                    <a:srgbClr val="000000"/>
                  </a:solidFill>
                  <a:latin typeface="ＭＳ Ｐゴシック"/>
                  <a:ea typeface="ＭＳ Ｐゴシック"/>
                </a:rPr>
                <a:t>人の大学新入生に対し、心理についての変数</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つと学業成績の変数</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つについてデータを集めました。正準相関分析を用いて、心理についての変数のセットと学業成績の変数のセットとの間の関係について調べます。</a:t>
              </a:r>
              <a:endParaRPr lang="ja-JP" altLang="en-US"/>
            </a:p>
          </xdr:txBody>
        </xdr:sp>
      </mc:Fallback>
    </mc:AlternateContent>
    <xdr:clientData/>
  </xdr:twoCellAnchor>
  <xdr:twoCellAnchor>
    <xdr:from>
      <xdr:col>10</xdr:col>
      <xdr:colOff>0</xdr:colOff>
      <xdr:row>32</xdr:row>
      <xdr:rowOff>1</xdr:rowOff>
    </xdr:from>
    <xdr:to>
      <xdr:col>17</xdr:col>
      <xdr:colOff>0</xdr:colOff>
      <xdr:row>59</xdr:row>
      <xdr:rowOff>1</xdr:rowOff>
    </xdr:to>
    <xdr:sp macro="" textlink="">
      <xdr:nvSpPr>
        <xdr:cNvPr id="8" name="Text Box 3">
          <a:extLst>
            <a:ext uri="{FF2B5EF4-FFF2-40B4-BE49-F238E27FC236}">
              <a16:creationId xmlns:a16="http://schemas.microsoft.com/office/drawing/2014/main" id="{00000000-0008-0000-2300-000008000000}"/>
            </a:ext>
          </a:extLst>
        </xdr:cNvPr>
        <xdr:cNvSpPr txBox="1">
          <a:spLocks noChangeArrowheads="1"/>
        </xdr:cNvSpPr>
      </xdr:nvSpPr>
      <xdr:spPr bwMode="auto">
        <a:xfrm>
          <a:off x="5250180" y="5387341"/>
          <a:ext cx="4320540" cy="452628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mn-ea"/>
              <a:ea typeface="+mn-ea"/>
            </a:rPr>
            <a:t>操作手順</a:t>
          </a:r>
          <a:endParaRPr kumimoji="0" lang="en-US" altLang="ja-JP" sz="1100" b="1"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1" u="none" strike="noStrike" kern="0" cap="none" spc="0" normalizeH="0" baseline="0" noProof="0">
            <a:ln>
              <a:noFill/>
            </a:ln>
            <a:solidFill>
              <a:srgbClr val="FF0000"/>
            </a:solidFill>
            <a:effectLst/>
            <a:uLnTx/>
            <a:uFillTx/>
            <a:latin typeface="+mn-ea"/>
            <a:ea typeface="+mn-ea"/>
          </a:endParaRPr>
        </a:p>
        <a:p>
          <a:pPr rtl="0"/>
          <a:r>
            <a:rPr kumimoji="0" lang="ja-JP" altLang="en-US" sz="1100" b="1" i="0" u="none" strike="noStrike" kern="0" cap="none" spc="0" normalizeH="0" baseline="0" noProof="0">
              <a:ln>
                <a:noFill/>
              </a:ln>
              <a:solidFill>
                <a:srgbClr val="000000"/>
              </a:solidFill>
              <a:effectLst/>
              <a:uLnTx/>
              <a:uFillTx/>
              <a:latin typeface="+mn-ea"/>
              <a:ea typeface="+mn-ea"/>
            </a:rPr>
            <a:t>①</a:t>
          </a:r>
          <a:r>
            <a:rPr lang="ja-JP" altLang="ja-JP" sz="1100" b="1" i="0" u="sng" baseline="0">
              <a:effectLst/>
              <a:latin typeface="+mn-ea"/>
              <a:ea typeface="+mn-ea"/>
              <a:cs typeface="+mn-cs"/>
            </a:rPr>
            <a:t>C</a:t>
          </a:r>
          <a:r>
            <a:rPr lang="en-US" altLang="ja-JP" sz="1100" b="1" i="0" u="sng" baseline="0">
              <a:effectLst/>
              <a:latin typeface="+mn-ea"/>
              <a:ea typeface="+mn-ea"/>
              <a:cs typeface="+mn-cs"/>
            </a:rPr>
            <a:t>33</a:t>
          </a:r>
          <a:r>
            <a:rPr lang="ja-JP" altLang="en-US" sz="1100" b="1" i="0" u="sng" baseline="0">
              <a:effectLst/>
              <a:latin typeface="+mn-ea"/>
              <a:ea typeface="+mn-ea"/>
              <a:cs typeface="+mn-cs"/>
            </a:rPr>
            <a:t>から</a:t>
          </a:r>
          <a:r>
            <a:rPr lang="en-US" altLang="ja-JP" sz="1100" b="1" i="0" u="sng" baseline="0">
              <a:effectLst/>
              <a:latin typeface="+mn-ea"/>
              <a:ea typeface="+mn-ea"/>
              <a:cs typeface="+mn-cs"/>
            </a:rPr>
            <a:t>E33</a:t>
          </a:r>
          <a:r>
            <a:rPr lang="ja-JP" altLang="ja-JP" sz="1100" b="1" i="0" baseline="0">
              <a:effectLst/>
              <a:latin typeface="+mn-ea"/>
              <a:ea typeface="+mn-ea"/>
              <a:cs typeface="+mn-cs"/>
            </a:rPr>
            <a:t>を</a:t>
          </a:r>
          <a:r>
            <a:rPr lang="ja-JP" altLang="en-US" sz="1100" b="1" i="0" baseline="0">
              <a:effectLst/>
              <a:latin typeface="+mn-ea"/>
              <a:ea typeface="+mn-ea"/>
              <a:cs typeface="+mn-cs"/>
            </a:rPr>
            <a:t>選択（ドラッグ）</a:t>
          </a:r>
          <a:r>
            <a:rPr lang="ja-JP" altLang="ja-JP" sz="1100" b="1" i="0" baseline="0">
              <a:effectLst/>
              <a:latin typeface="+mn-ea"/>
              <a:ea typeface="+mn-ea"/>
              <a:cs typeface="+mn-cs"/>
            </a:rPr>
            <a:t>する。次にCtrlキｰを押しながら</a:t>
          </a:r>
          <a:r>
            <a:rPr lang="ja-JP" altLang="en-US" sz="1100" b="0" i="0" baseline="0">
              <a:effectLst/>
              <a:latin typeface="+mn-ea"/>
              <a:ea typeface="+mn-ea"/>
              <a:cs typeface="+mn-cs"/>
            </a:rPr>
            <a:t>、</a:t>
          </a:r>
          <a:r>
            <a:rPr lang="en-US" altLang="ja-JP" sz="1100" b="1" i="0" u="sng" baseline="0">
              <a:effectLst/>
              <a:latin typeface="+mn-ea"/>
              <a:ea typeface="+mn-ea"/>
              <a:cs typeface="+mn-cs"/>
            </a:rPr>
            <a:t>F33</a:t>
          </a:r>
          <a:r>
            <a:rPr lang="ja-JP" altLang="ja-JP" sz="1100" b="1" i="0" u="sng" baseline="0">
              <a:effectLst/>
              <a:latin typeface="+mn-ea"/>
              <a:ea typeface="+mn-ea"/>
              <a:cs typeface="+mn-cs"/>
            </a:rPr>
            <a:t>から</a:t>
          </a:r>
          <a:r>
            <a:rPr lang="en-US" altLang="ja-JP" sz="1100" b="1" i="0" u="sng" baseline="0">
              <a:effectLst/>
              <a:latin typeface="+mn-ea"/>
              <a:ea typeface="+mn-ea"/>
              <a:cs typeface="+mn-cs"/>
            </a:rPr>
            <a:t>I33</a:t>
          </a:r>
          <a:r>
            <a:rPr lang="ja-JP" altLang="ja-JP" sz="1100" b="1" i="0" baseline="0">
              <a:effectLst/>
              <a:latin typeface="+mn-ea"/>
              <a:ea typeface="+mn-ea"/>
              <a:cs typeface="+mn-cs"/>
            </a:rPr>
            <a:t>のセルをドラッグして選択する。</a:t>
          </a:r>
          <a:endParaRPr lang="ja-JP" altLang="ja-JP" sz="1100">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mn-ea"/>
              <a:ea typeface="+mn-ea"/>
            </a:rPr>
            <a:t>②エクセル統計メニュｰから、［多変量解析］－［正準相関分析］を選択する。</a:t>
          </a:r>
          <a:endParaRPr kumimoji="0" lang="en-US" altLang="ja-JP" sz="1100" b="1"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mn-ea"/>
              <a:ea typeface="+mn-ea"/>
              <a:cs typeface="+mn-cs"/>
            </a:rPr>
            <a:t>ダイアログ</a:t>
          </a:r>
          <a:r>
            <a:rPr lang="en-US" altLang="ja-JP" sz="1100" b="0" i="0" baseline="0">
              <a:effectLst/>
              <a:latin typeface="+mn-ea"/>
              <a:ea typeface="+mn-ea"/>
              <a:cs typeface="+mn-cs"/>
            </a:rPr>
            <a:t>-1</a:t>
          </a:r>
          <a:r>
            <a:rPr lang="ja-JP" altLang="ja-JP" sz="1100" b="0" i="0" baseline="0">
              <a:effectLst/>
              <a:latin typeface="+mn-ea"/>
              <a:ea typeface="+mn-ea"/>
              <a:cs typeface="+mn-cs"/>
            </a:rPr>
            <a:t>が表示され、</a:t>
          </a:r>
          <a:r>
            <a:rPr kumimoji="0" lang="ja-JP" altLang="en-US" sz="1100" b="0" i="0" u="none" strike="noStrike" kern="0" cap="none" spc="0" normalizeH="0" baseline="0" noProof="0">
              <a:ln>
                <a:noFill/>
              </a:ln>
              <a:solidFill>
                <a:srgbClr val="000000"/>
              </a:solidFill>
              <a:effectLst/>
              <a:uLnTx/>
              <a:uFillTx/>
              <a:latin typeface="+mn-ea"/>
              <a:ea typeface="+mn-ea"/>
            </a:rPr>
            <a:t>［デｰタ入力範囲］には「</a:t>
          </a:r>
          <a:r>
            <a:rPr kumimoji="0" lang="en-US" altLang="ja-JP" sz="1100" b="0" i="0" u="none" strike="noStrike" kern="0" cap="none" spc="0" normalizeH="0" baseline="0" noProof="0">
              <a:ln>
                <a:noFill/>
              </a:ln>
              <a:solidFill>
                <a:srgbClr val="000000"/>
              </a:solidFill>
              <a:effectLst/>
              <a:uLnTx/>
              <a:uFillTx/>
              <a:latin typeface="+mn-ea"/>
              <a:ea typeface="+mn-ea"/>
            </a:rPr>
            <a:t>C33:E633;F33:I633</a:t>
          </a:r>
          <a:r>
            <a:rPr kumimoji="0" lang="ja-JP" altLang="en-US" sz="1100" b="0" i="0" u="none" strike="noStrike" kern="0" cap="none" spc="0" normalizeH="0" baseline="0" noProof="0">
              <a:ln>
                <a:noFill/>
              </a:ln>
              <a:solidFill>
                <a:srgbClr val="000000"/>
              </a:solidFill>
              <a:effectLst/>
              <a:uLnTx/>
              <a:uFillTx/>
              <a:latin typeface="+mn-ea"/>
              <a:ea typeface="+mn-ea"/>
            </a:rPr>
            <a:t>」が設定されています。［デｰタ入力範囲］を変更したい場合は、［変更］ボタンをクリックします。</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mn-ea"/>
            <a:ea typeface="+mn-ea"/>
          </a:endParaRPr>
        </a:p>
        <a:p>
          <a:pPr rtl="0"/>
          <a:r>
            <a:rPr lang="ja-JP" altLang="ja-JP" sz="1100" b="1" i="0" baseline="0">
              <a:effectLst/>
              <a:latin typeface="+mn-ea"/>
              <a:ea typeface="+mn-ea"/>
              <a:cs typeface="+mn-cs"/>
            </a:rPr>
            <a:t>③</a:t>
          </a:r>
          <a:r>
            <a:rPr lang="ja-JP" altLang="en-US" sz="1100" b="1" i="0" baseline="0">
              <a:effectLst/>
              <a:latin typeface="+mn-ea"/>
              <a:ea typeface="+mn-ea"/>
              <a:cs typeface="+mn-cs"/>
            </a:rPr>
            <a:t>［オプション</a:t>
          </a:r>
          <a:r>
            <a:rPr lang="ja-JP" altLang="ja-JP" sz="1100" b="1" i="0" baseline="0">
              <a:effectLst/>
              <a:latin typeface="+mn-ea"/>
              <a:ea typeface="+mn-ea"/>
              <a:cs typeface="+mn-cs"/>
            </a:rPr>
            <a:t>］タブをクリックする。</a:t>
          </a:r>
          <a:endParaRPr lang="en-US" altLang="ja-JP" sz="1100" b="1" i="0" baseline="0">
            <a:effectLst/>
            <a:latin typeface="+mn-ea"/>
            <a:ea typeface="+mn-ea"/>
            <a:cs typeface="+mn-cs"/>
          </a:endParaRPr>
        </a:p>
        <a:p>
          <a:pPr rtl="0"/>
          <a:endParaRPr lang="ja-JP" altLang="ja-JP" sz="1100">
            <a:effectLst/>
            <a:latin typeface="+mn-ea"/>
            <a:ea typeface="+mn-ea"/>
          </a:endParaRPr>
        </a:p>
        <a:p>
          <a:pPr rtl="0"/>
          <a:r>
            <a:rPr lang="ja-JP" altLang="ja-JP" sz="1100" b="1" i="0" baseline="0">
              <a:effectLst/>
              <a:latin typeface="+mn-ea"/>
              <a:ea typeface="+mn-ea"/>
              <a:cs typeface="+mn-cs"/>
            </a:rPr>
            <a:t>④［</a:t>
          </a:r>
          <a:r>
            <a:rPr lang="ja-JP" altLang="en-US" sz="1100" b="1" i="0" baseline="0">
              <a:effectLst/>
              <a:latin typeface="+mn-ea"/>
              <a:ea typeface="+mn-ea"/>
              <a:cs typeface="+mn-cs"/>
            </a:rPr>
            <a:t>正準得点を出力する</a:t>
          </a:r>
          <a:r>
            <a:rPr lang="ja-JP" altLang="ja-JP" sz="1100" b="1" i="0" baseline="0">
              <a:effectLst/>
              <a:latin typeface="+mn-ea"/>
              <a:ea typeface="+mn-ea"/>
              <a:cs typeface="+mn-cs"/>
            </a:rPr>
            <a:t>］</a:t>
          </a:r>
          <a:r>
            <a:rPr lang="ja-JP" altLang="en-US" sz="1100" b="1" i="0" baseline="0">
              <a:effectLst/>
              <a:latin typeface="+mn-ea"/>
              <a:ea typeface="+mn-ea"/>
              <a:cs typeface="+mn-cs"/>
            </a:rPr>
            <a:t>、［正準構造を出力する］にチェックを入れる</a:t>
          </a:r>
          <a:r>
            <a:rPr lang="ja-JP" altLang="ja-JP" sz="1100" b="1" i="0" baseline="0">
              <a:effectLst/>
              <a:latin typeface="+mn-ea"/>
              <a:ea typeface="+mn-ea"/>
              <a:cs typeface="+mn-cs"/>
            </a:rPr>
            <a:t>。</a:t>
          </a:r>
          <a:endParaRPr lang="en-US" altLang="ja-JP" sz="1100" b="1" i="0" baseline="0">
            <a:effectLst/>
            <a:latin typeface="+mn-ea"/>
            <a:ea typeface="+mn-ea"/>
            <a:cs typeface="+mn-cs"/>
          </a:endParaRPr>
        </a:p>
        <a:p>
          <a:pPr rtl="0"/>
          <a:endParaRPr lang="ja-JP" altLang="ja-JP" sz="1100">
            <a:effectLst/>
            <a:latin typeface="+mn-ea"/>
            <a:ea typeface="+mn-ea"/>
          </a:endParaRPr>
        </a:p>
        <a:p>
          <a:pPr rtl="0"/>
          <a:r>
            <a:rPr kumimoji="0" lang="ja-JP" altLang="en-US" sz="1100" b="0" i="0" u="none" strike="noStrike" kern="0" cap="none" spc="0" normalizeH="0" baseline="0" noProof="0">
              <a:ln>
                <a:noFill/>
              </a:ln>
              <a:solidFill>
                <a:srgbClr val="000000"/>
              </a:solidFill>
              <a:effectLst/>
              <a:uLnTx/>
              <a:uFillTx/>
              <a:latin typeface="+mn-ea"/>
              <a:ea typeface="+mn-ea"/>
              <a:cs typeface="+mn-cs"/>
            </a:rPr>
            <a:t>ダイアログ</a:t>
          </a:r>
          <a:r>
            <a:rPr kumimoji="0" lang="en-US" altLang="ja-JP" sz="1100" b="0" i="0" u="none" strike="noStrike" kern="0" cap="none" spc="0" normalizeH="0" baseline="0" noProof="0">
              <a:ln>
                <a:noFill/>
              </a:ln>
              <a:solidFill>
                <a:srgbClr val="000000"/>
              </a:solidFill>
              <a:effectLst/>
              <a:uLnTx/>
              <a:uFillTx/>
              <a:latin typeface="+mn-ea"/>
              <a:ea typeface="+mn-ea"/>
              <a:cs typeface="+mn-cs"/>
            </a:rPr>
            <a:t>-2</a:t>
          </a:r>
          <a:r>
            <a:rPr kumimoji="0" lang="ja-JP" altLang="en-US" sz="1100" b="0" i="0" u="none" strike="noStrike" kern="0" cap="none" spc="0" normalizeH="0" baseline="0" noProof="0">
              <a:ln>
                <a:noFill/>
              </a:ln>
              <a:solidFill>
                <a:srgbClr val="000000"/>
              </a:solidFill>
              <a:effectLst/>
              <a:uLnTx/>
              <a:uFillTx/>
              <a:latin typeface="+mn-ea"/>
              <a:ea typeface="+mn-ea"/>
              <a:cs typeface="+mn-cs"/>
            </a:rPr>
            <a:t>のようにします。</a:t>
          </a:r>
          <a:endParaRPr kumimoji="0" lang="en-US" altLang="ja-JP" sz="1100" b="0" i="0" u="none" strike="noStrike" kern="0" cap="none" spc="0" normalizeH="0" baseline="0" noProof="0">
            <a:ln>
              <a:noFill/>
            </a:ln>
            <a:solidFill>
              <a:srgbClr val="000000"/>
            </a:solidFill>
            <a:effectLst/>
            <a:uLnTx/>
            <a:uFillTx/>
            <a:latin typeface="+mn-ea"/>
            <a:ea typeface="+mn-ea"/>
            <a:cs typeface="+mn-cs"/>
          </a:endParaRPr>
        </a:p>
        <a:p>
          <a:pPr rtl="0"/>
          <a:endParaRPr kumimoji="0" lang="en-US" altLang="ja-JP" sz="1100" b="1" i="0" u="none" strike="noStrike" kern="0" cap="none" spc="0" normalizeH="0" baseline="0" noProof="0">
            <a:ln>
              <a:noFill/>
            </a:ln>
            <a:solidFill>
              <a:srgbClr val="000000"/>
            </a:solidFill>
            <a:effectLst/>
            <a:uLnTx/>
            <a:uFillTx/>
            <a:latin typeface="+mn-ea"/>
            <a:ea typeface="+mn-ea"/>
            <a:cs typeface="+mn-cs"/>
          </a:endParaRPr>
        </a:p>
        <a:p>
          <a:pPr rtl="0" eaLnBrk="1" fontAlgn="auto" latinLnBrk="0" hangingPunct="1"/>
          <a:r>
            <a:rPr lang="ja-JP" altLang="en-US" sz="1100" b="1" i="0" baseline="0">
              <a:effectLst/>
              <a:latin typeface="+mn-ea"/>
              <a:ea typeface="+mn-ea"/>
              <a:cs typeface="+mn-cs"/>
            </a:rPr>
            <a:t>⑤</a:t>
          </a:r>
          <a:r>
            <a:rPr lang="ja-JP" altLang="ja-JP" sz="1100" b="1" i="0" baseline="0">
              <a:effectLst/>
              <a:latin typeface="+mn-ea"/>
              <a:ea typeface="+mn-ea"/>
              <a:cs typeface="+mn-cs"/>
            </a:rPr>
            <a:t>［</a:t>
          </a:r>
          <a:r>
            <a:rPr lang="en-US" altLang="ja-JP" sz="1100" b="1" i="0" baseline="0">
              <a:effectLst/>
              <a:latin typeface="+mn-ea"/>
              <a:ea typeface="+mn-ea"/>
              <a:cs typeface="+mn-cs"/>
            </a:rPr>
            <a:t>OK</a:t>
          </a:r>
          <a:r>
            <a:rPr lang="ja-JP" altLang="ja-JP" sz="1100" b="1" i="0" baseline="0">
              <a:effectLst/>
              <a:latin typeface="+mn-ea"/>
              <a:ea typeface="+mn-ea"/>
              <a:cs typeface="+mn-cs"/>
            </a:rPr>
            <a:t>］ボタンをクリックする。</a:t>
          </a:r>
          <a:endParaRPr lang="en-US" altLang="ja-JP" sz="1100" b="1" i="0" baseline="0">
            <a:effectLst/>
            <a:latin typeface="+mn-ea"/>
            <a:ea typeface="+mn-ea"/>
            <a:cs typeface="+mn-cs"/>
          </a:endParaRPr>
        </a:p>
        <a:p>
          <a:pPr rtl="0" eaLnBrk="1" fontAlgn="auto" latinLnBrk="0" hangingPunct="1"/>
          <a:endParaRPr lang="ja-JP" altLang="ja-JP" sz="1100">
            <a:effectLst/>
            <a:latin typeface="+mn-ea"/>
            <a:ea typeface="+mn-ea"/>
          </a:endParaRPr>
        </a:p>
        <a:p>
          <a:pPr rtl="0" eaLnBrk="1" fontAlgn="auto" latinLnBrk="0" hangingPunct="1"/>
          <a:r>
            <a:rPr lang="ja-JP" altLang="ja-JP" sz="1100" b="0" i="0" baseline="0">
              <a:effectLst/>
              <a:latin typeface="+mn-ea"/>
              <a:ea typeface="+mn-ea"/>
              <a:cs typeface="+mn-cs"/>
            </a:rPr>
            <a:t>新しいワｰクシｰトが追加され、結果</a:t>
          </a:r>
          <a:r>
            <a:rPr lang="ja-JP" altLang="en-US" sz="1100" b="0" i="0" baseline="0">
              <a:effectLst/>
              <a:latin typeface="+mn-ea"/>
              <a:ea typeface="+mn-ea"/>
              <a:cs typeface="+mn-cs"/>
            </a:rPr>
            <a:t>が出力されます。</a:t>
          </a:r>
          <a:endParaRPr lang="en-US" altLang="ja-JP" sz="1100" b="0" i="0" baseline="0">
            <a:effectLst/>
            <a:latin typeface="+mn-ea"/>
            <a:ea typeface="+mn-ea"/>
            <a:cs typeface="+mn-cs"/>
          </a:endParaRPr>
        </a:p>
      </xdr:txBody>
    </xdr:sp>
    <xdr:clientData/>
  </xdr:twoCellAnchor>
  <xdr:twoCellAnchor editAs="oneCell">
    <xdr:from>
      <xdr:col>10</xdr:col>
      <xdr:colOff>0</xdr:colOff>
      <xdr:row>61</xdr:row>
      <xdr:rowOff>0</xdr:rowOff>
    </xdr:from>
    <xdr:to>
      <xdr:col>16</xdr:col>
      <xdr:colOff>142343</xdr:colOff>
      <xdr:row>85</xdr:row>
      <xdr:rowOff>47105</xdr:rowOff>
    </xdr:to>
    <xdr:pic>
      <xdr:nvPicPr>
        <xdr:cNvPr id="11" name="図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1"/>
        <a:stretch>
          <a:fillRect/>
        </a:stretch>
      </xdr:blipFill>
      <xdr:spPr>
        <a:xfrm>
          <a:off x="5819775" y="10477500"/>
          <a:ext cx="4257143" cy="4161905"/>
        </a:xfrm>
        <a:prstGeom prst="rect">
          <a:avLst/>
        </a:prstGeom>
      </xdr:spPr>
    </xdr:pic>
    <xdr:clientData/>
  </xdr:twoCellAnchor>
  <xdr:twoCellAnchor editAs="oneCell">
    <xdr:from>
      <xdr:col>10</xdr:col>
      <xdr:colOff>0</xdr:colOff>
      <xdr:row>87</xdr:row>
      <xdr:rowOff>0</xdr:rowOff>
    </xdr:from>
    <xdr:to>
      <xdr:col>16</xdr:col>
      <xdr:colOff>142343</xdr:colOff>
      <xdr:row>111</xdr:row>
      <xdr:rowOff>47105</xdr:rowOff>
    </xdr:to>
    <xdr:pic>
      <xdr:nvPicPr>
        <xdr:cNvPr id="12" name="図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2"/>
        <a:stretch>
          <a:fillRect/>
        </a:stretch>
      </xdr:blipFill>
      <xdr:spPr>
        <a:xfrm>
          <a:off x="5819775" y="14935200"/>
          <a:ext cx="4257143" cy="416190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254000</xdr:colOff>
      <xdr:row>52</xdr:row>
      <xdr:rowOff>0</xdr:rowOff>
    </xdr:from>
    <xdr:to>
      <xdr:col>3</xdr:col>
      <xdr:colOff>419100</xdr:colOff>
      <xdr:row>64</xdr:row>
      <xdr:rowOff>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8</xdr:col>
      <xdr:colOff>0</xdr:colOff>
      <xdr:row>7</xdr:row>
      <xdr:rowOff>0</xdr:rowOff>
    </xdr:to>
    <xdr:sp macro="" textlink="">
      <xdr:nvSpPr>
        <xdr:cNvPr id="3" name="Text Box 1">
          <a:extLst>
            <a:ext uri="{FF2B5EF4-FFF2-40B4-BE49-F238E27FC236}">
              <a16:creationId xmlns:a16="http://schemas.microsoft.com/office/drawing/2014/main" id="{00000000-0008-0000-2400-000003000000}"/>
            </a:ext>
          </a:extLst>
        </xdr:cNvPr>
        <xdr:cNvSpPr txBox="1">
          <a:spLocks noChangeArrowheads="1"/>
        </xdr:cNvSpPr>
      </xdr:nvSpPr>
      <xdr:spPr bwMode="auto">
        <a:xfrm>
          <a:off x="2247900" y="502920"/>
          <a:ext cx="3124200" cy="67056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4</xdr:col>
      <xdr:colOff>0</xdr:colOff>
      <xdr:row>52</xdr:row>
      <xdr:rowOff>0</xdr:rowOff>
    </xdr:from>
    <xdr:to>
      <xdr:col>8</xdr:col>
      <xdr:colOff>0</xdr:colOff>
      <xdr:row>63</xdr:row>
      <xdr:rowOff>0</xdr:rowOff>
    </xdr:to>
    <xdr:sp macro="" textlink="">
      <xdr:nvSpPr>
        <xdr:cNvPr id="4" name="Text Box 1">
          <a:extLst>
            <a:ext uri="{FF2B5EF4-FFF2-40B4-BE49-F238E27FC236}">
              <a16:creationId xmlns:a16="http://schemas.microsoft.com/office/drawing/2014/main" id="{00000000-0008-0000-2400-000004000000}"/>
            </a:ext>
          </a:extLst>
        </xdr:cNvPr>
        <xdr:cNvSpPr txBox="1">
          <a:spLocks noChangeArrowheads="1"/>
        </xdr:cNvSpPr>
      </xdr:nvSpPr>
      <xdr:spPr bwMode="auto">
        <a:xfrm>
          <a:off x="2857500" y="8717280"/>
          <a:ext cx="2514600" cy="184404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固有値スクリープロット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固有値を折れ線グラフにしたものです。</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番目の固有値が</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番目と</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番目の固有値よりも値が大きいことが見てとれます。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「固有値」の内容を変更すると、グラフが正しく表示されなくなります。</a:t>
          </a:r>
          <a:endParaRPr lang="ja-JP" altLang="en-US"/>
        </a:p>
      </xdr:txBody>
    </xdr:sp>
    <xdr:clientData/>
  </xdr:twoCellAnchor>
  <xdr:twoCellAnchor>
    <xdr:from>
      <xdr:col>8</xdr:col>
      <xdr:colOff>190500</xdr:colOff>
      <xdr:row>46</xdr:row>
      <xdr:rowOff>0</xdr:rowOff>
    </xdr:from>
    <xdr:to>
      <xdr:col>13</xdr:col>
      <xdr:colOff>0</xdr:colOff>
      <xdr:row>55</xdr:row>
      <xdr:rowOff>0</xdr:rowOff>
    </xdr:to>
    <xdr:sp macro="" textlink="">
      <xdr:nvSpPr>
        <xdr:cNvPr id="5" name="Text Box 1">
          <a:extLst>
            <a:ext uri="{FF2B5EF4-FFF2-40B4-BE49-F238E27FC236}">
              <a16:creationId xmlns:a16="http://schemas.microsoft.com/office/drawing/2014/main" id="{00000000-0008-0000-2400-000005000000}"/>
            </a:ext>
          </a:extLst>
        </xdr:cNvPr>
        <xdr:cNvSpPr txBox="1">
          <a:spLocks noChangeArrowheads="1"/>
        </xdr:cNvSpPr>
      </xdr:nvSpPr>
      <xdr:spPr bwMode="auto">
        <a:xfrm>
          <a:off x="5562600" y="7711440"/>
          <a:ext cx="2857500" cy="150876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mn-ea"/>
              <a:ea typeface="+mn-ea"/>
            </a:rPr>
            <a:t>固有値と正準相関係数</a:t>
          </a:r>
          <a:endParaRPr lang="en-US" altLang="ja-JP" sz="1100" b="1" i="0" u="none" strike="noStrike" baseline="0">
            <a:solidFill>
              <a:srgbClr val="000000"/>
            </a:solidFill>
            <a:latin typeface="+mn-ea"/>
            <a:ea typeface="+mn-ea"/>
          </a:endParaRPr>
        </a:p>
        <a:p>
          <a:pPr algn="l" rtl="0">
            <a:lnSpc>
              <a:spcPct val="100000"/>
            </a:lnSpc>
            <a:defRPr sz="1000"/>
          </a:pPr>
          <a:r>
            <a:rPr lang="ja-JP" altLang="en-US" sz="1100" b="0" i="0" u="none" strike="noStrike" baseline="0">
              <a:solidFill>
                <a:srgbClr val="000000"/>
              </a:solidFill>
              <a:latin typeface="+mn-ea"/>
              <a:ea typeface="+mn-ea"/>
            </a:rPr>
            <a:t>第</a:t>
          </a:r>
          <a:r>
            <a:rPr lang="en-US" altLang="ja-JP" sz="1100" b="0" i="0" u="none" strike="noStrike" baseline="0">
              <a:solidFill>
                <a:srgbClr val="000000"/>
              </a:solidFill>
              <a:latin typeface="+mn-ea"/>
              <a:ea typeface="+mn-ea"/>
            </a:rPr>
            <a:t>1</a:t>
          </a:r>
          <a:r>
            <a:rPr lang="ja-JP" altLang="en-US" sz="1100" b="0" i="0" u="none" strike="noStrike" baseline="0">
              <a:solidFill>
                <a:srgbClr val="000000"/>
              </a:solidFill>
              <a:latin typeface="+mn-ea"/>
              <a:ea typeface="+mn-ea"/>
            </a:rPr>
            <a:t>正準相関係数は</a:t>
          </a:r>
          <a:r>
            <a:rPr lang="en-US" altLang="ja-JP" sz="1100" b="0" i="0" u="none" strike="noStrike" baseline="0">
              <a:solidFill>
                <a:srgbClr val="000000"/>
              </a:solidFill>
              <a:latin typeface="+mn-ea"/>
              <a:ea typeface="+mn-ea"/>
            </a:rPr>
            <a:t>0.4464</a:t>
          </a:r>
          <a:r>
            <a:rPr lang="ja-JP" altLang="en-US" sz="1100" b="0" i="0" u="none" strike="noStrike" baseline="0">
              <a:solidFill>
                <a:srgbClr val="000000"/>
              </a:solidFill>
              <a:latin typeface="+mn-ea"/>
              <a:ea typeface="+mn-ea"/>
            </a:rPr>
            <a:t>であり、心理変数のセットと学業変数のセットの相関はある程度あると言えます。</a:t>
          </a:r>
          <a:r>
            <a:rPr lang="ja-JP" altLang="ja-JP" sz="1100" b="0" i="0" baseline="0">
              <a:effectLst/>
              <a:latin typeface="+mn-ea"/>
              <a:ea typeface="+mn-ea"/>
              <a:cs typeface="+mn-cs"/>
            </a:rPr>
            <a:t>第</a:t>
          </a:r>
          <a:r>
            <a:rPr lang="en-US" altLang="ja-JP" sz="1100" b="0" i="0" baseline="0">
              <a:effectLst/>
              <a:latin typeface="+mn-ea"/>
              <a:ea typeface="+mn-ea"/>
              <a:cs typeface="+mn-cs"/>
            </a:rPr>
            <a:t>1</a:t>
          </a:r>
          <a:r>
            <a:rPr lang="ja-JP" altLang="ja-JP" sz="1100" b="0" i="0" baseline="0">
              <a:effectLst/>
              <a:latin typeface="+mn-ea"/>
              <a:ea typeface="+mn-ea"/>
              <a:cs typeface="+mn-cs"/>
            </a:rPr>
            <a:t>正準相関</a:t>
          </a:r>
          <a:r>
            <a:rPr lang="ja-JP" altLang="en-US" sz="1100" b="0" i="0" baseline="0">
              <a:effectLst/>
              <a:latin typeface="+mn-ea"/>
              <a:ea typeface="+mn-ea"/>
              <a:cs typeface="+mn-cs"/>
            </a:rPr>
            <a:t>変量の寄与率が</a:t>
          </a:r>
          <a:r>
            <a:rPr lang="en-US" altLang="ja-JP" sz="1100" b="0" i="0" baseline="0">
              <a:effectLst/>
              <a:latin typeface="+mn-ea"/>
              <a:ea typeface="+mn-ea"/>
              <a:cs typeface="+mn-cs"/>
            </a:rPr>
            <a:t>91</a:t>
          </a:r>
          <a:r>
            <a:rPr lang="ja-JP" altLang="en-US" sz="1100" b="0" i="0" baseline="0">
              <a:effectLst/>
              <a:latin typeface="+mn-ea"/>
              <a:ea typeface="+mn-ea"/>
              <a:cs typeface="+mn-cs"/>
            </a:rPr>
            <a:t>％であり、第</a:t>
          </a:r>
          <a:r>
            <a:rPr lang="en-US" altLang="ja-JP" sz="1100" b="0" i="0" baseline="0">
              <a:effectLst/>
              <a:latin typeface="+mn-ea"/>
              <a:ea typeface="+mn-ea"/>
              <a:cs typeface="+mn-cs"/>
            </a:rPr>
            <a:t>2</a:t>
          </a:r>
          <a:r>
            <a:rPr lang="ja-JP" altLang="en-US" sz="1100" b="0" i="0" baseline="0">
              <a:effectLst/>
              <a:latin typeface="+mn-ea"/>
              <a:ea typeface="+mn-ea"/>
              <a:cs typeface="+mn-cs"/>
            </a:rPr>
            <a:t>と第</a:t>
          </a:r>
          <a:r>
            <a:rPr lang="en-US" altLang="ja-JP" sz="1100" b="0" i="0" baseline="0">
              <a:effectLst/>
              <a:latin typeface="+mn-ea"/>
              <a:ea typeface="+mn-ea"/>
              <a:cs typeface="+mn-cs"/>
            </a:rPr>
            <a:t>3</a:t>
          </a:r>
          <a:r>
            <a:rPr lang="ja-JP" altLang="en-US" sz="1100" b="0" i="0" baseline="0">
              <a:effectLst/>
              <a:latin typeface="+mn-ea"/>
              <a:ea typeface="+mn-ea"/>
              <a:cs typeface="+mn-cs"/>
            </a:rPr>
            <a:t>をほとんど考慮する必要はありません。</a:t>
          </a:r>
          <a:endParaRPr lang="ja-JP" altLang="en-US" sz="1100" b="0" i="0" u="none" strike="noStrike" baseline="0">
            <a:solidFill>
              <a:srgbClr val="000000"/>
            </a:solidFill>
            <a:latin typeface="+mn-ea"/>
            <a:ea typeface="+mn-ea"/>
          </a:endParaRPr>
        </a:p>
      </xdr:txBody>
    </xdr:sp>
    <xdr:clientData/>
  </xdr:twoCellAnchor>
  <xdr:twoCellAnchor>
    <xdr:from>
      <xdr:col>7</xdr:col>
      <xdr:colOff>0</xdr:colOff>
      <xdr:row>65</xdr:row>
      <xdr:rowOff>0</xdr:rowOff>
    </xdr:from>
    <xdr:to>
      <xdr:col>12</xdr:col>
      <xdr:colOff>0</xdr:colOff>
      <xdr:row>78</xdr:row>
      <xdr:rowOff>0</xdr:rowOff>
    </xdr:to>
    <xdr:sp macro="" textlink="">
      <xdr:nvSpPr>
        <xdr:cNvPr id="6" name="Text Box 1">
          <a:extLst>
            <a:ext uri="{FF2B5EF4-FFF2-40B4-BE49-F238E27FC236}">
              <a16:creationId xmlns:a16="http://schemas.microsoft.com/office/drawing/2014/main" id="{00000000-0008-0000-2400-000006000000}"/>
            </a:ext>
          </a:extLst>
        </xdr:cNvPr>
        <xdr:cNvSpPr txBox="1">
          <a:spLocks noChangeArrowheads="1"/>
        </xdr:cNvSpPr>
      </xdr:nvSpPr>
      <xdr:spPr bwMode="auto">
        <a:xfrm>
          <a:off x="4762500" y="10896600"/>
          <a:ext cx="3048000" cy="217932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正準相関係数の有意性の検定</a:t>
          </a:r>
        </a:p>
        <a:p>
          <a:pPr algn="l" rtl="0">
            <a:lnSpc>
              <a:spcPct val="100000"/>
            </a:lnSpc>
            <a:defRPr sz="1000"/>
          </a:pPr>
          <a:r>
            <a:rPr lang="ja-JP" altLang="en-US" sz="1100" b="0" i="0" u="none" strike="noStrike" baseline="0">
              <a:solidFill>
                <a:srgbClr val="000000"/>
              </a:solidFill>
              <a:latin typeface="ＭＳ Ｐゴシック"/>
              <a:ea typeface="ＭＳ Ｐゴシック"/>
            </a:rPr>
            <a:t>第</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正準変量と第</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正準変量を合わせた有意性を見ると、自由度の大きさにより</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値が小さくなっていますが、</a:t>
          </a:r>
          <a:r>
            <a:rPr lang="en-US" altLang="ja-JP" sz="1100" b="0" i="0" u="none" strike="noStrike" baseline="0">
              <a:solidFill>
                <a:srgbClr val="000000"/>
              </a:solidFill>
              <a:latin typeface="ＭＳ Ｐゴシック"/>
              <a:ea typeface="ＭＳ Ｐゴシック"/>
            </a:rPr>
            <a:t>F</a:t>
          </a:r>
          <a:r>
            <a:rPr lang="ja-JP" altLang="en-US" sz="1100" b="0" i="0" u="none" strike="noStrike" baseline="0">
              <a:solidFill>
                <a:srgbClr val="000000"/>
              </a:solidFill>
              <a:latin typeface="ＭＳ Ｐゴシック"/>
              <a:ea typeface="ＭＳ Ｐゴシック"/>
            </a:rPr>
            <a:t>値は大きくありません。</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多変量検定</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自由度の大きさによる影響がありますが、どの手法の</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値も</a:t>
          </a:r>
          <a:r>
            <a:rPr lang="en-US" altLang="ja-JP" sz="1100" b="0" i="0" u="none" strike="noStrike" baseline="0">
              <a:solidFill>
                <a:srgbClr val="000000"/>
              </a:solidFill>
              <a:latin typeface="ＭＳ Ｐゴシック"/>
              <a:ea typeface="ＭＳ Ｐゴシック"/>
            </a:rPr>
            <a:t>0.001</a:t>
          </a:r>
          <a:r>
            <a:rPr lang="ja-JP" altLang="en-US" sz="1100" b="0" i="0" u="none" strike="noStrike" baseline="0">
              <a:solidFill>
                <a:srgbClr val="000000"/>
              </a:solidFill>
              <a:latin typeface="ＭＳ Ｐゴシック"/>
              <a:ea typeface="ＭＳ Ｐゴシック"/>
            </a:rPr>
            <a:t>未満です。心理変数のセットと学業変数のセットの平均値には差があると言えます。</a:t>
          </a:r>
        </a:p>
      </xdr:txBody>
    </xdr:sp>
    <xdr:clientData/>
  </xdr:twoCellAnchor>
  <xdr:twoCellAnchor>
    <xdr:from>
      <xdr:col>10</xdr:col>
      <xdr:colOff>0</xdr:colOff>
      <xdr:row>79</xdr:row>
      <xdr:rowOff>0</xdr:rowOff>
    </xdr:from>
    <xdr:to>
      <xdr:col>15</xdr:col>
      <xdr:colOff>0</xdr:colOff>
      <xdr:row>89</xdr:row>
      <xdr:rowOff>0</xdr:rowOff>
    </xdr:to>
    <xdr:sp macro="" textlink="">
      <xdr:nvSpPr>
        <xdr:cNvPr id="7" name="Text Box 1">
          <a:extLst>
            <a:ext uri="{FF2B5EF4-FFF2-40B4-BE49-F238E27FC236}">
              <a16:creationId xmlns:a16="http://schemas.microsoft.com/office/drawing/2014/main" id="{00000000-0008-0000-2400-000007000000}"/>
            </a:ext>
          </a:extLst>
        </xdr:cNvPr>
        <xdr:cNvSpPr txBox="1">
          <a:spLocks noChangeArrowheads="1"/>
        </xdr:cNvSpPr>
      </xdr:nvSpPr>
      <xdr:spPr bwMode="auto">
        <a:xfrm>
          <a:off x="6591300" y="13243560"/>
          <a:ext cx="3048000" cy="1676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正準変量の係数</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正準変量に対する各変数の係数です。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正準変量の標準化された係数</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各変数の単位が異なる場合、標準化された係数を見ることで正準変量への影響度を比較できます。</a:t>
          </a:r>
        </a:p>
      </xdr:txBody>
    </xdr:sp>
    <xdr:clientData/>
  </xdr:twoCellAnchor>
  <xdr:twoCellAnchor>
    <xdr:from>
      <xdr:col>10</xdr:col>
      <xdr:colOff>0</xdr:colOff>
      <xdr:row>95</xdr:row>
      <xdr:rowOff>0</xdr:rowOff>
    </xdr:from>
    <xdr:to>
      <xdr:col>15</xdr:col>
      <xdr:colOff>0</xdr:colOff>
      <xdr:row>105</xdr:row>
      <xdr:rowOff>0</xdr:rowOff>
    </xdr:to>
    <xdr:sp macro="" textlink="">
      <xdr:nvSpPr>
        <xdr:cNvPr id="8" name="Text Box 1">
          <a:extLst>
            <a:ext uri="{FF2B5EF4-FFF2-40B4-BE49-F238E27FC236}">
              <a16:creationId xmlns:a16="http://schemas.microsoft.com/office/drawing/2014/main" id="{00000000-0008-0000-2400-000008000000}"/>
            </a:ext>
          </a:extLst>
        </xdr:cNvPr>
        <xdr:cNvSpPr txBox="1">
          <a:spLocks noChangeArrowheads="1"/>
        </xdr:cNvSpPr>
      </xdr:nvSpPr>
      <xdr:spPr bwMode="auto">
        <a:xfrm>
          <a:off x="6591300" y="15925800"/>
          <a:ext cx="3048000" cy="1676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正準得点</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正準得点は、正準変量の標準化された係数と各変数の標準化した値との積和です。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心理変数セットの第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正準変量の正準得点と学業変数セットの第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正順変量の正準得点との単相関係数が、第</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正準相関係数 </a:t>
          </a:r>
          <a:r>
            <a:rPr lang="en-US" altLang="ja-JP" sz="1100" b="0" i="0" u="none" strike="noStrike" baseline="0">
              <a:solidFill>
                <a:srgbClr val="000000"/>
              </a:solidFill>
              <a:latin typeface="ＭＳ Ｐゴシック"/>
              <a:ea typeface="ＭＳ Ｐゴシック"/>
            </a:rPr>
            <a:t>0.4464 </a:t>
          </a:r>
          <a:r>
            <a:rPr lang="ja-JP" altLang="en-US" sz="1100" b="0" i="0" u="none" strike="noStrike" baseline="0">
              <a:solidFill>
                <a:srgbClr val="000000"/>
              </a:solidFill>
              <a:latin typeface="ＭＳ Ｐゴシック"/>
              <a:ea typeface="ＭＳ Ｐゴシック"/>
            </a:rPr>
            <a:t>となります。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10</xdr:col>
      <xdr:colOff>0</xdr:colOff>
      <xdr:row>699</xdr:row>
      <xdr:rowOff>0</xdr:rowOff>
    </xdr:from>
    <xdr:to>
      <xdr:col>15</xdr:col>
      <xdr:colOff>0</xdr:colOff>
      <xdr:row>714</xdr:row>
      <xdr:rowOff>0</xdr:rowOff>
    </xdr:to>
    <xdr:sp macro="" textlink="">
      <xdr:nvSpPr>
        <xdr:cNvPr id="9" name="Text Box 1">
          <a:extLst>
            <a:ext uri="{FF2B5EF4-FFF2-40B4-BE49-F238E27FC236}">
              <a16:creationId xmlns:a16="http://schemas.microsoft.com/office/drawing/2014/main" id="{00000000-0008-0000-2400-000009000000}"/>
            </a:ext>
          </a:extLst>
        </xdr:cNvPr>
        <xdr:cNvSpPr txBox="1">
          <a:spLocks noChangeArrowheads="1"/>
        </xdr:cNvSpPr>
      </xdr:nvSpPr>
      <xdr:spPr bwMode="auto">
        <a:xfrm>
          <a:off x="6591300" y="117180360"/>
          <a:ext cx="3048000" cy="25146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正準構造</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分析に用いた変数と正準得点との相関係数であり、各変数がその正準変量によってどの程度代表されるかを表しています。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寄与率とは、変数セットの変動のうち、その正準変量が説明する割合のことです。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冗長率とは、その正準変量が持っている、心理変数セットと学業変数セットとに含まれる共通する情報の大きさを表します。</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3</xdr:row>
      <xdr:rowOff>0</xdr:rowOff>
    </xdr:from>
    <xdr:to>
      <xdr:col>13</xdr:col>
      <xdr:colOff>0</xdr:colOff>
      <xdr:row>24</xdr:row>
      <xdr:rowOff>0</xdr:rowOff>
    </xdr:to>
    <xdr:sp macro="" textlink="">
      <xdr:nvSpPr>
        <xdr:cNvPr id="13578" name="Text Box 3">
          <a:extLst>
            <a:ext uri="{FF2B5EF4-FFF2-40B4-BE49-F238E27FC236}">
              <a16:creationId xmlns:a16="http://schemas.microsoft.com/office/drawing/2014/main" id="{00000000-0008-0000-2500-00000A350000}"/>
            </a:ext>
          </a:extLst>
        </xdr:cNvPr>
        <xdr:cNvSpPr txBox="1">
          <a:spLocks noChangeArrowheads="1"/>
        </xdr:cNvSpPr>
      </xdr:nvSpPr>
      <xdr:spPr bwMode="auto">
        <a:xfrm>
          <a:off x="200025" y="571500"/>
          <a:ext cx="8124825" cy="30861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林式数量化理論</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類は林知己夫氏により開発されました。説明変数が質的変数のデｰタ（カテゴリカルデｰタ）、目的変数が量的変数のデｰタから行う回帰分析です。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baseline="0">
              <a:effectLst/>
              <a:latin typeface="+mn-lt"/>
              <a:ea typeface="+mn-ea"/>
              <a:cs typeface="+mn-cs"/>
            </a:rPr>
            <a:t>Ⅰ</a:t>
          </a:r>
          <a:r>
            <a:rPr lang="ja-JP" altLang="ja-JP" sz="1100" b="0" i="0" baseline="0">
              <a:effectLst/>
              <a:latin typeface="+mn-lt"/>
              <a:ea typeface="+mn-ea"/>
              <a:cs typeface="+mn-cs"/>
            </a:rPr>
            <a:t>類</a:t>
          </a:r>
          <a:r>
            <a:rPr lang="ja-JP" altLang="en-US" sz="1100" b="0" i="0" u="none" strike="noStrike" baseline="0">
              <a:solidFill>
                <a:srgbClr val="000000"/>
              </a:solidFill>
              <a:latin typeface="ＭＳ Ｐゴシック"/>
              <a:ea typeface="ＭＳ Ｐゴシック"/>
            </a:rPr>
            <a:t>では変数のことを「アイテム」と言います。説明変数の個々のカテゴリごとに「カテゴリｰスコア」を求めます。カテゴリｰスコアは、目的変数を予測するための各カテゴリの重みになります。重回帰分析における偏回帰係数に相当します。カテゴリ数量には、重回帰分析と同じように定数項もあ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「レンジ」とは、各説明変数における最大のカテゴリｰスコアから最小のカテゴリｰスコアを引いた値です。レンジが大きい説明変数ほど、目的変数に与える影響も大きいと言えます。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重相関係数は、目的変数の実測値と、カテゴリｰスコアを用いて予測した値（サンプルスコア）との相関をあらわします。重相関係数の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乗は、実測値の変動のうち、数量化</a:t>
          </a:r>
          <a:r>
            <a:rPr lang="en-US" altLang="ja-JP" sz="1100" b="0" i="0" baseline="0">
              <a:effectLst/>
              <a:latin typeface="+mn-lt"/>
              <a:ea typeface="+mn-ea"/>
              <a:cs typeface="+mn-cs"/>
            </a:rPr>
            <a:t>Ⅰ</a:t>
          </a:r>
          <a:r>
            <a:rPr lang="ja-JP" altLang="ja-JP" sz="1100" b="0" i="0" baseline="0">
              <a:effectLst/>
              <a:latin typeface="+mn-lt"/>
              <a:ea typeface="+mn-ea"/>
              <a:cs typeface="+mn-cs"/>
            </a:rPr>
            <a:t>類</a:t>
          </a:r>
          <a:r>
            <a:rPr lang="ja-JP" altLang="en-US" sz="1100" b="0" i="0" u="none" strike="noStrike" baseline="0">
              <a:solidFill>
                <a:srgbClr val="000000"/>
              </a:solidFill>
              <a:latin typeface="ＭＳ Ｐゴシック"/>
              <a:ea typeface="ＭＳ Ｐゴシック"/>
            </a:rPr>
            <a:t>のモデルにより予測できている変動の割合を示しています。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ある集団について、</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月中に借りたレンタルビデオの本数と、年齢、性別を調べたデｰタがあります。年代と性別から、レンタルビデオの本数が予測できるか、数量化</a:t>
          </a:r>
          <a:r>
            <a:rPr lang="en-US" altLang="ja-JP" sz="1100" b="0" i="0" baseline="0">
              <a:effectLst/>
              <a:latin typeface="+mn-lt"/>
              <a:ea typeface="+mn-ea"/>
              <a:cs typeface="+mn-cs"/>
            </a:rPr>
            <a:t>Ⅰ</a:t>
          </a:r>
          <a:r>
            <a:rPr lang="ja-JP" altLang="ja-JP" sz="1100" b="0" i="0" baseline="0">
              <a:effectLst/>
              <a:latin typeface="+mn-lt"/>
              <a:ea typeface="+mn-ea"/>
              <a:cs typeface="+mn-cs"/>
            </a:rPr>
            <a:t>類</a:t>
          </a:r>
          <a:r>
            <a:rPr lang="ja-JP" altLang="en-US" sz="1100" b="0" i="0" u="none" strike="noStrike" baseline="0">
              <a:solidFill>
                <a:srgbClr val="000000"/>
              </a:solidFill>
              <a:latin typeface="ＭＳ Ｐゴシック"/>
              <a:ea typeface="ＭＳ Ｐゴシック"/>
            </a:rPr>
            <a:t>により分析します。個々のケｰスについてサンプルスコアも予測してみます。</a:t>
          </a:r>
        </a:p>
      </xdr:txBody>
    </xdr:sp>
    <xdr:clientData/>
  </xdr:twoCellAnchor>
  <xdr:twoCellAnchor>
    <xdr:from>
      <xdr:col>8</xdr:col>
      <xdr:colOff>0</xdr:colOff>
      <xdr:row>42</xdr:row>
      <xdr:rowOff>0</xdr:rowOff>
    </xdr:from>
    <xdr:to>
      <xdr:col>13</xdr:col>
      <xdr:colOff>0</xdr:colOff>
      <xdr:row>79</xdr:row>
      <xdr:rowOff>0</xdr:rowOff>
    </xdr:to>
    <xdr:sp macro="" textlink="">
      <xdr:nvSpPr>
        <xdr:cNvPr id="14095" name="Text Box 2">
          <a:extLst>
            <a:ext uri="{FF2B5EF4-FFF2-40B4-BE49-F238E27FC236}">
              <a16:creationId xmlns:a16="http://schemas.microsoft.com/office/drawing/2014/main" id="{00000000-0008-0000-2500-00000F370000}"/>
            </a:ext>
          </a:extLst>
        </xdr:cNvPr>
        <xdr:cNvSpPr txBox="1">
          <a:spLocks noChangeArrowheads="1"/>
        </xdr:cNvSpPr>
      </xdr:nvSpPr>
      <xdr:spPr bwMode="auto">
        <a:xfrm>
          <a:off x="4667250" y="7277100"/>
          <a:ext cx="3429000" cy="63436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C2</a:t>
          </a:r>
          <a:r>
            <a:rPr lang="en-US" altLang="ja-JP" sz="1100" b="1" i="0" u="sng" strike="noStrike" baseline="0">
              <a:solidFill>
                <a:srgbClr val="000000"/>
              </a:solidFill>
              <a:latin typeface="ＭＳ Ｐゴシック"/>
              <a:ea typeface="ＭＳ Ｐゴシック"/>
            </a:rPr>
            <a:t>7</a:t>
          </a:r>
          <a:r>
            <a:rPr lang="ja-JP" altLang="en-US" sz="1100" b="1" i="0" u="none" strike="noStrike" baseline="0">
              <a:solidFill>
                <a:srgbClr val="000000"/>
              </a:solidFill>
              <a:latin typeface="ＭＳ Ｐゴシック"/>
              <a:ea typeface="ＭＳ Ｐゴシック"/>
            </a:rPr>
            <a:t>をクリックする。次にCtrlキｰを押しながら</a:t>
          </a:r>
        </a:p>
        <a:p>
          <a:pPr algn="l" rtl="0">
            <a:lnSpc>
              <a:spcPct val="100000"/>
            </a:lnSpc>
            <a:defRPr sz="1000"/>
          </a:pPr>
          <a:r>
            <a:rPr lang="ja-JP" altLang="en-US" sz="1100" b="1" i="0" u="sng" strike="noStrike" baseline="0">
              <a:solidFill>
                <a:srgbClr val="000000"/>
              </a:solidFill>
              <a:latin typeface="ＭＳ Ｐゴシック"/>
              <a:ea typeface="ＭＳ Ｐゴシック"/>
            </a:rPr>
            <a:t>D2</a:t>
          </a:r>
          <a:r>
            <a:rPr lang="en-US" altLang="ja-JP" sz="1100" b="1" i="0" u="sng" strike="noStrike" baseline="0">
              <a:solidFill>
                <a:srgbClr val="000000"/>
              </a:solidFill>
              <a:latin typeface="ＭＳ Ｐゴシック"/>
              <a:ea typeface="ＭＳ Ｐゴシック"/>
            </a:rPr>
            <a:t>7</a:t>
          </a:r>
          <a:r>
            <a:rPr lang="ja-JP" altLang="en-US" sz="1100" b="1" i="0" u="sng" strike="noStrike" baseline="0">
              <a:solidFill>
                <a:srgbClr val="000000"/>
              </a:solidFill>
              <a:latin typeface="ＭＳ Ｐゴシック"/>
              <a:ea typeface="ＭＳ Ｐゴシック"/>
            </a:rPr>
            <a:t>からE2</a:t>
          </a:r>
          <a:r>
            <a:rPr lang="en-US" altLang="ja-JP" sz="1100" b="1" i="0" u="sng" strike="noStrike" baseline="0">
              <a:solidFill>
                <a:srgbClr val="000000"/>
              </a:solidFill>
              <a:latin typeface="ＭＳ Ｐゴシック"/>
              <a:ea typeface="ＭＳ Ｐゴシック"/>
            </a:rPr>
            <a:t>7</a:t>
          </a:r>
          <a:r>
            <a:rPr lang="ja-JP" altLang="en-US" sz="1100" b="1" i="0" u="none" strike="noStrike" baseline="0">
              <a:solidFill>
                <a:srgbClr val="000000"/>
              </a:solidFill>
              <a:latin typeface="ＭＳ Ｐゴシック"/>
              <a:ea typeface="ＭＳ Ｐゴシック"/>
            </a:rPr>
            <a:t>のセルをドラッグして選択する。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②エクセル統計メニュｰから、［多変量解析］－［数量化Ⅰ類］を選択する。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ダイアログ-1が表示され、［目的変数］には「本数」が、［説明変数］には「年齢」、「性別」が設定されています。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［デｰタ入力範囲］には「C2</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:C</a:t>
          </a:r>
          <a:r>
            <a:rPr lang="en-US" altLang="ja-JP" sz="1100" b="0" i="0" u="none" strike="noStrike" baseline="0">
              <a:solidFill>
                <a:srgbClr val="000000"/>
              </a:solidFill>
              <a:latin typeface="ＭＳ Ｐゴシック"/>
              <a:ea typeface="ＭＳ Ｐゴシック"/>
            </a:rPr>
            <a:t>40</a:t>
          </a:r>
          <a:r>
            <a:rPr lang="ja-JP" altLang="en-US" sz="1100" b="0" i="0" u="none" strike="noStrike" baseline="0">
              <a:solidFill>
                <a:srgbClr val="000000"/>
              </a:solidFill>
              <a:latin typeface="ＭＳ Ｐゴシック"/>
              <a:ea typeface="ＭＳ Ｐゴシック"/>
            </a:rPr>
            <a:t>,D2</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:E</a:t>
          </a:r>
          <a:r>
            <a:rPr lang="en-US" altLang="ja-JP" sz="1100" b="0" i="0" u="none" strike="noStrike" baseline="0">
              <a:solidFill>
                <a:srgbClr val="000000"/>
              </a:solidFill>
              <a:latin typeface="ＭＳ Ｐゴシック"/>
              <a:ea typeface="ＭＳ Ｐゴシック"/>
            </a:rPr>
            <a:t>40</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なお、①でC2</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からE2</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を一連の範囲としてドラッグした場合には、ダイアログ-1は、［変数リスト］側に「本数」、「年齢」、「性別」がある状態で表示されます。その場合は、ダイアログ上で目的変数と説明変数の設定を行います。</a:t>
          </a:r>
        </a:p>
        <a:p>
          <a:pPr algn="l" rtl="0">
            <a:lnSpc>
              <a:spcPct val="100000"/>
            </a:lnSpc>
            <a:defRPr sz="1000"/>
          </a:pPr>
          <a:endParaRPr lang="ja-JP" altLang="en-US" sz="1100" b="0" i="1"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③［オプション］タブをクリックする。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④［予測値を出力する］をチェックする。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ダイアログ-2のように設定します。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⑤［OK］ボタンをクリックする。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a:p>
      </xdr:txBody>
    </xdr:sp>
    <xdr:clientData/>
  </xdr:twoCellAnchor>
  <xdr:twoCellAnchor editAs="oneCell">
    <xdr:from>
      <xdr:col>1</xdr:col>
      <xdr:colOff>0</xdr:colOff>
      <xdr:row>42</xdr:row>
      <xdr:rowOff>0</xdr:rowOff>
    </xdr:from>
    <xdr:to>
      <xdr:col>7</xdr:col>
      <xdr:colOff>475718</xdr:colOff>
      <xdr:row>66</xdr:row>
      <xdr:rowOff>47105</xdr:rowOff>
    </xdr:to>
    <xdr:pic>
      <xdr:nvPicPr>
        <xdr:cNvPr id="9" name="図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1"/>
        <a:stretch>
          <a:fillRect/>
        </a:stretch>
      </xdr:blipFill>
      <xdr:spPr>
        <a:xfrm>
          <a:off x="200025" y="7277100"/>
          <a:ext cx="4257143" cy="4161905"/>
        </a:xfrm>
        <a:prstGeom prst="rect">
          <a:avLst/>
        </a:prstGeom>
      </xdr:spPr>
    </xdr:pic>
    <xdr:clientData/>
  </xdr:twoCellAnchor>
  <xdr:twoCellAnchor editAs="oneCell">
    <xdr:from>
      <xdr:col>1</xdr:col>
      <xdr:colOff>0</xdr:colOff>
      <xdr:row>68</xdr:row>
      <xdr:rowOff>0</xdr:rowOff>
    </xdr:from>
    <xdr:to>
      <xdr:col>7</xdr:col>
      <xdr:colOff>475718</xdr:colOff>
      <xdr:row>92</xdr:row>
      <xdr:rowOff>47105</xdr:rowOff>
    </xdr:to>
    <xdr:pic>
      <xdr:nvPicPr>
        <xdr:cNvPr id="10" name="図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2"/>
        <a:stretch>
          <a:fillRect/>
        </a:stretch>
      </xdr:blipFill>
      <xdr:spPr>
        <a:xfrm>
          <a:off x="200025" y="11734800"/>
          <a:ext cx="4257143" cy="4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254000</xdr:colOff>
      <xdr:row>107</xdr:row>
      <xdr:rowOff>0</xdr:rowOff>
    </xdr:from>
    <xdr:to>
      <xdr:col>2</xdr:col>
      <xdr:colOff>539750</xdr:colOff>
      <xdr:row>122</xdr:row>
      <xdr:rowOff>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666750</xdr:colOff>
      <xdr:row>107</xdr:row>
      <xdr:rowOff>0</xdr:rowOff>
    </xdr:from>
    <xdr:to>
      <xdr:col>6</xdr:col>
      <xdr:colOff>463550</xdr:colOff>
      <xdr:row>122</xdr:row>
      <xdr:rowOff>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xdr:row>
      <xdr:rowOff>0</xdr:rowOff>
    </xdr:from>
    <xdr:to>
      <xdr:col>7</xdr:col>
      <xdr:colOff>85725</xdr:colOff>
      <xdr:row>7</xdr:row>
      <xdr:rowOff>9525</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2686050" y="342900"/>
          <a:ext cx="2828925"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4</xdr:col>
      <xdr:colOff>0</xdr:colOff>
      <xdr:row>15</xdr:row>
      <xdr:rowOff>0</xdr:rowOff>
    </xdr:from>
    <xdr:to>
      <xdr:col>8</xdr:col>
      <xdr:colOff>85725</xdr:colOff>
      <xdr:row>20</xdr:row>
      <xdr:rowOff>9525</xdr:rowOff>
    </xdr:to>
    <xdr:sp macro="" textlink="">
      <xdr:nvSpPr>
        <xdr:cNvPr id="6" name="Text Box 1">
          <a:extLst>
            <a:ext uri="{FF2B5EF4-FFF2-40B4-BE49-F238E27FC236}">
              <a16:creationId xmlns:a16="http://schemas.microsoft.com/office/drawing/2014/main" id="{00000000-0008-0000-0400-000006000000}"/>
            </a:ext>
          </a:extLst>
        </xdr:cNvPr>
        <xdr:cNvSpPr txBox="1">
          <a:spLocks noChangeArrowheads="1"/>
        </xdr:cNvSpPr>
      </xdr:nvSpPr>
      <xdr:spPr bwMode="auto">
        <a:xfrm>
          <a:off x="3371850" y="2571750"/>
          <a:ext cx="2828925" cy="8667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度数の要約</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度数データを指定した場合は、度数の有効データについての情報が追加されます。</a:t>
          </a:r>
        </a:p>
      </xdr:txBody>
    </xdr:sp>
    <xdr:clientData/>
  </xdr:twoCellAnchor>
  <xdr:twoCellAnchor>
    <xdr:from>
      <xdr:col>8</xdr:col>
      <xdr:colOff>0</xdr:colOff>
      <xdr:row>22</xdr:row>
      <xdr:rowOff>171449</xdr:rowOff>
    </xdr:from>
    <xdr:to>
      <xdr:col>12</xdr:col>
      <xdr:colOff>85725</xdr:colOff>
      <xdr:row>33</xdr:row>
      <xdr:rowOff>0</xdr:rowOff>
    </xdr:to>
    <xdr:sp macro="" textlink="">
      <xdr:nvSpPr>
        <xdr:cNvPr id="7" name="Text Box 1">
          <a:extLst>
            <a:ext uri="{FF2B5EF4-FFF2-40B4-BE49-F238E27FC236}">
              <a16:creationId xmlns:a16="http://schemas.microsoft.com/office/drawing/2014/main" id="{00000000-0008-0000-0400-000007000000}"/>
            </a:ext>
          </a:extLst>
        </xdr:cNvPr>
        <xdr:cNvSpPr txBox="1">
          <a:spLocks noChangeArrowheads="1"/>
        </xdr:cNvSpPr>
      </xdr:nvSpPr>
      <xdr:spPr bwMode="auto">
        <a:xfrm>
          <a:off x="6115050" y="3943349"/>
          <a:ext cx="2828925" cy="171450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ケースの要約</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度数データを考慮した有効ケースについての情報が出力されます。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入力した度数データは、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が</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件、</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が</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件、</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が</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件であったため、合計</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件のデータで重回帰分析をしていることになります。</a:t>
          </a:r>
        </a:p>
      </xdr:txBody>
    </xdr:sp>
    <xdr:clientData/>
  </xdr:twoCellAnchor>
  <xdr:twoCellAnchor>
    <xdr:from>
      <xdr:col>8</xdr:col>
      <xdr:colOff>0</xdr:colOff>
      <xdr:row>37</xdr:row>
      <xdr:rowOff>0</xdr:rowOff>
    </xdr:from>
    <xdr:to>
      <xdr:col>12</xdr:col>
      <xdr:colOff>9524</xdr:colOff>
      <xdr:row>41</xdr:row>
      <xdr:rowOff>161925</xdr:rowOff>
    </xdr:to>
    <xdr:sp macro="" textlink="">
      <xdr:nvSpPr>
        <xdr:cNvPr id="8" name="Text Box 1">
          <a:extLst>
            <a:ext uri="{FF2B5EF4-FFF2-40B4-BE49-F238E27FC236}">
              <a16:creationId xmlns:a16="http://schemas.microsoft.com/office/drawing/2014/main" id="{00000000-0008-0000-0400-000008000000}"/>
            </a:ext>
          </a:extLst>
        </xdr:cNvPr>
        <xdr:cNvSpPr txBox="1">
          <a:spLocks noChangeArrowheads="1"/>
        </xdr:cNvSpPr>
      </xdr:nvSpPr>
      <xdr:spPr bwMode="auto">
        <a:xfrm>
          <a:off x="6115050" y="6343650"/>
          <a:ext cx="2752724"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分析結果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これ以降の出力は、重回帰分析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を参照ください。</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0</xdr:colOff>
      <xdr:row>54</xdr:row>
      <xdr:rowOff>0</xdr:rowOff>
    </xdr:from>
    <xdr:to>
      <xdr:col>7</xdr:col>
      <xdr:colOff>485775</xdr:colOff>
      <xdr:row>62</xdr:row>
      <xdr:rowOff>0</xdr:rowOff>
    </xdr:to>
    <xdr:graphicFrame macro="">
      <xdr:nvGraphicFramePr>
        <xdr:cNvPr id="3472938" name="グラフ 1">
          <a:extLst>
            <a:ext uri="{FF2B5EF4-FFF2-40B4-BE49-F238E27FC236}">
              <a16:creationId xmlns:a16="http://schemas.microsoft.com/office/drawing/2014/main" id="{00000000-0008-0000-2600-00002AFE3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73</xdr:row>
      <xdr:rowOff>0</xdr:rowOff>
    </xdr:from>
    <xdr:to>
      <xdr:col>2</xdr:col>
      <xdr:colOff>542925</xdr:colOff>
      <xdr:row>88</xdr:row>
      <xdr:rowOff>0</xdr:rowOff>
    </xdr:to>
    <xdr:graphicFrame macro="">
      <xdr:nvGraphicFramePr>
        <xdr:cNvPr id="3472939" name="グラフ 2">
          <a:extLst>
            <a:ext uri="{FF2B5EF4-FFF2-40B4-BE49-F238E27FC236}">
              <a16:creationId xmlns:a16="http://schemas.microsoft.com/office/drawing/2014/main" id="{00000000-0008-0000-2600-00002BFE3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73</xdr:row>
      <xdr:rowOff>0</xdr:rowOff>
    </xdr:from>
    <xdr:to>
      <xdr:col>6</xdr:col>
      <xdr:colOff>466725</xdr:colOff>
      <xdr:row>88</xdr:row>
      <xdr:rowOff>0</xdr:rowOff>
    </xdr:to>
    <xdr:graphicFrame macro="">
      <xdr:nvGraphicFramePr>
        <xdr:cNvPr id="3472940" name="グラフ 3">
          <a:extLst>
            <a:ext uri="{FF2B5EF4-FFF2-40B4-BE49-F238E27FC236}">
              <a16:creationId xmlns:a16="http://schemas.microsoft.com/office/drawing/2014/main" id="{00000000-0008-0000-2600-00002CFE3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42</xdr:row>
      <xdr:rowOff>0</xdr:rowOff>
    </xdr:from>
    <xdr:to>
      <xdr:col>11</xdr:col>
      <xdr:colOff>0</xdr:colOff>
      <xdr:row>53</xdr:row>
      <xdr:rowOff>133350</xdr:rowOff>
    </xdr:to>
    <xdr:sp macro="" textlink="">
      <xdr:nvSpPr>
        <xdr:cNvPr id="5" name="Text Box 1">
          <a:extLst>
            <a:ext uri="{FF2B5EF4-FFF2-40B4-BE49-F238E27FC236}">
              <a16:creationId xmlns:a16="http://schemas.microsoft.com/office/drawing/2014/main" id="{00000000-0008-0000-2600-000005000000}"/>
            </a:ext>
          </a:extLst>
        </xdr:cNvPr>
        <xdr:cNvSpPr txBox="1">
          <a:spLocks noChangeArrowheads="1"/>
        </xdr:cNvSpPr>
      </xdr:nvSpPr>
      <xdr:spPr bwMode="auto">
        <a:xfrm>
          <a:off x="3371850" y="7200900"/>
          <a:ext cx="4800600" cy="20193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カテゴリスコアとアイテのムレンジ</a:t>
          </a:r>
        </a:p>
        <a:p>
          <a:pPr algn="l" rtl="0">
            <a:lnSpc>
              <a:spcPct val="100000"/>
            </a:lnSpc>
            <a:defRPr sz="1000"/>
          </a:pPr>
          <a:r>
            <a:rPr lang="ja-JP" altLang="en-US" sz="1100" b="0" i="0" u="none" strike="noStrike" baseline="0">
              <a:solidFill>
                <a:srgbClr val="000000"/>
              </a:solidFill>
              <a:latin typeface="ＭＳ Ｐゴシック"/>
              <a:ea typeface="ＭＳ Ｐゴシック"/>
            </a:rPr>
            <a:t>「年齢」のカテゴリスコアの中で最も大きな値は「</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代」の</a:t>
          </a:r>
          <a:r>
            <a:rPr lang="en-US" altLang="ja-JP" sz="1100" b="0" i="0" u="none" strike="noStrike" baseline="0">
              <a:solidFill>
                <a:srgbClr val="000000"/>
              </a:solidFill>
              <a:latin typeface="ＭＳ Ｐゴシック"/>
              <a:ea typeface="ＭＳ Ｐゴシック"/>
            </a:rPr>
            <a:t>6.7574</a:t>
          </a:r>
          <a:r>
            <a:rPr lang="ja-JP" altLang="en-US" sz="1100" b="0" i="0" u="none" strike="noStrike" baseline="0">
              <a:solidFill>
                <a:srgbClr val="000000"/>
              </a:solidFill>
              <a:latin typeface="ＭＳ Ｐゴシック"/>
              <a:ea typeface="ＭＳ Ｐゴシック"/>
            </a:rPr>
            <a:t>、最も小さな値は「</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代」の</a:t>
          </a:r>
          <a:r>
            <a:rPr lang="en-US" altLang="ja-JP" sz="1100" b="0" i="0" u="none" strike="noStrike" baseline="0">
              <a:solidFill>
                <a:srgbClr val="000000"/>
              </a:solidFill>
              <a:latin typeface="ＭＳ Ｐゴシック"/>
              <a:ea typeface="ＭＳ Ｐゴシック"/>
            </a:rPr>
            <a:t>-8.8580</a:t>
          </a:r>
          <a:r>
            <a:rPr lang="ja-JP" altLang="en-US" sz="1100" b="0" i="0" u="none" strike="noStrike" baseline="0">
              <a:solidFill>
                <a:srgbClr val="000000"/>
              </a:solidFill>
              <a:latin typeface="ＭＳ Ｐゴシック"/>
              <a:ea typeface="ＭＳ Ｐゴシック"/>
            </a:rPr>
            <a:t>です。このことは、</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代と</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代ではレンタル本数が多く、その差は</a:t>
          </a:r>
          <a:r>
            <a:rPr lang="en-US" altLang="ja-JP" sz="1100" b="0" i="0" u="none" strike="noStrike" baseline="0">
              <a:solidFill>
                <a:srgbClr val="000000"/>
              </a:solidFill>
              <a:latin typeface="ＭＳ Ｐゴシック"/>
              <a:ea typeface="ＭＳ Ｐゴシック"/>
            </a:rPr>
            <a:t>15.6154</a:t>
          </a:r>
          <a:r>
            <a:rPr lang="ja-JP" altLang="en-US" sz="1100" b="0" i="0" u="none" strike="noStrike" baseline="0">
              <a:solidFill>
                <a:srgbClr val="000000"/>
              </a:solidFill>
              <a:latin typeface="ＭＳ Ｐゴシック"/>
              <a:ea typeface="ＭＳ Ｐゴシック"/>
            </a:rPr>
            <a:t>本になり、これがアイテムのレンジに一致します。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男女間では、男性の方が多く借りていますが、アイテムのレンジは小さく</a:t>
          </a:r>
          <a:r>
            <a:rPr lang="en-US" altLang="ja-JP" sz="1100" b="0" i="0" u="none" strike="noStrike" baseline="0">
              <a:solidFill>
                <a:srgbClr val="000000"/>
              </a:solidFill>
              <a:latin typeface="ＭＳ Ｐゴシック"/>
              <a:ea typeface="ＭＳ Ｐゴシック"/>
            </a:rPr>
            <a:t>1.6923</a:t>
          </a:r>
          <a:r>
            <a:rPr lang="ja-JP" altLang="en-US" sz="1100" b="0" i="0" u="none" strike="noStrike" baseline="0">
              <a:solidFill>
                <a:srgbClr val="000000"/>
              </a:solidFill>
              <a:latin typeface="ＭＳ Ｐゴシック"/>
              <a:ea typeface="ＭＳ Ｐゴシック"/>
            </a:rPr>
            <a:t>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性別よりも年齢の方が、レンタル本数に強く影響しています。単相関、偏相関係数も年齢の方が大きくなっています。</a:t>
          </a:r>
        </a:p>
      </xdr:txBody>
    </xdr:sp>
    <xdr:clientData/>
  </xdr:twoCellAnchor>
  <xdr:twoCellAnchor>
    <xdr:from>
      <xdr:col>3</xdr:col>
      <xdr:colOff>1</xdr:colOff>
      <xdr:row>2</xdr:row>
      <xdr:rowOff>171449</xdr:rowOff>
    </xdr:from>
    <xdr:to>
      <xdr:col>8</xdr:col>
      <xdr:colOff>1</xdr:colOff>
      <xdr:row>7</xdr:row>
      <xdr:rowOff>161924</xdr:rowOff>
    </xdr:to>
    <xdr:sp macro="" textlink="">
      <xdr:nvSpPr>
        <xdr:cNvPr id="6" name="Text Box 1">
          <a:extLst>
            <a:ext uri="{FF2B5EF4-FFF2-40B4-BE49-F238E27FC236}">
              <a16:creationId xmlns:a16="http://schemas.microsoft.com/office/drawing/2014/main" id="{00000000-0008-0000-2600-000006000000}"/>
            </a:ext>
          </a:extLst>
        </xdr:cNvPr>
        <xdr:cNvSpPr txBox="1">
          <a:spLocks noChangeArrowheads="1"/>
        </xdr:cNvSpPr>
      </xdr:nvSpPr>
      <xdr:spPr bwMode="auto">
        <a:xfrm>
          <a:off x="2686051" y="514349"/>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4</xdr:col>
      <xdr:colOff>0</xdr:colOff>
      <xdr:row>89</xdr:row>
      <xdr:rowOff>9524</xdr:rowOff>
    </xdr:from>
    <xdr:to>
      <xdr:col>11</xdr:col>
      <xdr:colOff>0</xdr:colOff>
      <xdr:row>95</xdr:row>
      <xdr:rowOff>171449</xdr:rowOff>
    </xdr:to>
    <xdr:sp macro="" textlink="">
      <xdr:nvSpPr>
        <xdr:cNvPr id="7" name="Text Box 1">
          <a:extLst>
            <a:ext uri="{FF2B5EF4-FFF2-40B4-BE49-F238E27FC236}">
              <a16:creationId xmlns:a16="http://schemas.microsoft.com/office/drawing/2014/main" id="{00000000-0008-0000-2600-000007000000}"/>
            </a:ext>
          </a:extLst>
        </xdr:cNvPr>
        <xdr:cNvSpPr txBox="1">
          <a:spLocks noChangeArrowheads="1"/>
        </xdr:cNvSpPr>
      </xdr:nvSpPr>
      <xdr:spPr bwMode="auto">
        <a:xfrm>
          <a:off x="3371850" y="15268574"/>
          <a:ext cx="4800600" cy="11906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予測値</a:t>
          </a:r>
        </a:p>
        <a:p>
          <a:pPr algn="l" rtl="0">
            <a:lnSpc>
              <a:spcPct val="1000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類で推定した結果が予測値（サンプルスコア）です。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番のケｰスは残差（＝観測値－予測値）が大きくなっていますが、残りは</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本以内の差で推定できています。</a:t>
          </a:r>
        </a:p>
      </xdr:txBody>
    </xdr:sp>
    <xdr:clientData/>
  </xdr:twoCellAnchor>
  <xdr:twoCellAnchor>
    <xdr:from>
      <xdr:col>4</xdr:col>
      <xdr:colOff>1</xdr:colOff>
      <xdr:row>63</xdr:row>
      <xdr:rowOff>0</xdr:rowOff>
    </xdr:from>
    <xdr:to>
      <xdr:col>11</xdr:col>
      <xdr:colOff>0</xdr:colOff>
      <xdr:row>72</xdr:row>
      <xdr:rowOff>142876</xdr:rowOff>
    </xdr:to>
    <xdr:sp macro="" textlink="">
      <xdr:nvSpPr>
        <xdr:cNvPr id="8" name="Text Box 1">
          <a:extLst>
            <a:ext uri="{FF2B5EF4-FFF2-40B4-BE49-F238E27FC236}">
              <a16:creationId xmlns:a16="http://schemas.microsoft.com/office/drawing/2014/main" id="{00000000-0008-0000-2600-000008000000}"/>
            </a:ext>
          </a:extLst>
        </xdr:cNvPr>
        <xdr:cNvSpPr txBox="1">
          <a:spLocks noChangeArrowheads="1"/>
        </xdr:cNvSpPr>
      </xdr:nvSpPr>
      <xdr:spPr bwMode="auto">
        <a:xfrm>
          <a:off x="3371851" y="10801350"/>
          <a:ext cx="4800599" cy="1685926"/>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精度</a:t>
          </a:r>
        </a:p>
        <a:p>
          <a:pPr algn="l" rtl="0">
            <a:lnSpc>
              <a:spcPct val="100000"/>
            </a:lnSpc>
            <a:defRPr sz="1000"/>
          </a:pPr>
          <a:r>
            <a:rPr lang="ja-JP" altLang="en-US" sz="1100" b="0" i="0" u="none" strike="noStrike" baseline="0">
              <a:solidFill>
                <a:srgbClr val="000000"/>
              </a:solidFill>
              <a:latin typeface="ＭＳ Ｐゴシック"/>
              <a:ea typeface="ＭＳ Ｐゴシック"/>
            </a:rPr>
            <a:t>重相関係数の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乗は</a:t>
          </a:r>
          <a:r>
            <a:rPr lang="en-US" altLang="ja-JP" sz="1100" b="0" i="0" u="none" strike="noStrike" baseline="0">
              <a:solidFill>
                <a:srgbClr val="000000"/>
              </a:solidFill>
              <a:latin typeface="ＭＳ Ｐゴシック"/>
              <a:ea typeface="ＭＳ Ｐゴシック"/>
            </a:rPr>
            <a:t>0.4805</a:t>
          </a:r>
          <a:r>
            <a:rPr lang="ja-JP" altLang="en-US" sz="1100" b="0" i="0" u="none" strike="noStrike" baseline="0">
              <a:solidFill>
                <a:srgbClr val="000000"/>
              </a:solidFill>
              <a:latin typeface="ＭＳ Ｐゴシック"/>
              <a:ea typeface="ＭＳ Ｐゴシック"/>
            </a:rPr>
            <a:t>なので目的変数の変動の半分近くを、数量化</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類の結果で説明できています。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アイテム間の単相関係数</a:t>
          </a:r>
        </a:p>
        <a:p>
          <a:pPr algn="l" rtl="0">
            <a:lnSpc>
              <a:spcPct val="100000"/>
            </a:lnSpc>
            <a:defRPr sz="1000"/>
          </a:pPr>
          <a:r>
            <a:rPr lang="ja-JP" altLang="en-US" sz="1100" b="0" i="0" u="none" strike="noStrike" baseline="0">
              <a:solidFill>
                <a:srgbClr val="000000"/>
              </a:solidFill>
              <a:latin typeface="ＭＳ Ｐゴシック"/>
              <a:ea typeface="ＭＳ Ｐゴシック"/>
            </a:rPr>
            <a:t>説明アイテム間の単相関係数は小さく説明変数同士は独立しています。先ほどの説明アイテムと目的アイテムの単相関と偏相関の数値の間にも大きな違いはないので、モデルとしては安定していると考えられます。</a:t>
          </a:r>
        </a:p>
      </xdr:txBody>
    </xdr:sp>
    <xdr:clientData/>
  </xdr:twoCellAnchor>
  <xdr:twoCellAnchor>
    <xdr:from>
      <xdr:col>4</xdr:col>
      <xdr:colOff>0</xdr:colOff>
      <xdr:row>97</xdr:row>
      <xdr:rowOff>0</xdr:rowOff>
    </xdr:from>
    <xdr:to>
      <xdr:col>7</xdr:col>
      <xdr:colOff>9525</xdr:colOff>
      <xdr:row>102</xdr:row>
      <xdr:rowOff>161924</xdr:rowOff>
    </xdr:to>
    <xdr:sp macro="" textlink="">
      <xdr:nvSpPr>
        <xdr:cNvPr id="10" name="Text Box 1">
          <a:extLst>
            <a:ext uri="{FF2B5EF4-FFF2-40B4-BE49-F238E27FC236}">
              <a16:creationId xmlns:a16="http://schemas.microsoft.com/office/drawing/2014/main" id="{00000000-0008-0000-2600-00000A000000}"/>
            </a:ext>
          </a:extLst>
        </xdr:cNvPr>
        <xdr:cNvSpPr txBox="1">
          <a:spLocks noChangeArrowheads="1"/>
        </xdr:cNvSpPr>
      </xdr:nvSpPr>
      <xdr:spPr bwMode="auto">
        <a:xfrm>
          <a:off x="3371850" y="16630650"/>
          <a:ext cx="2066925"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「観測値」「予測値」「残差」の内容を変更するとグラフが正しく表示されません。</a:t>
          </a:r>
          <a:endParaRPr lang="ja-JP" altLang="en-US"/>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200024</xdr:colOff>
      <xdr:row>3</xdr:row>
      <xdr:rowOff>0</xdr:rowOff>
    </xdr:from>
    <xdr:to>
      <xdr:col>13</xdr:col>
      <xdr:colOff>685799</xdr:colOff>
      <xdr:row>27</xdr:row>
      <xdr:rowOff>0</xdr:rowOff>
    </xdr:to>
    <xdr:sp macro="" textlink="">
      <xdr:nvSpPr>
        <xdr:cNvPr id="15615" name="Text Box 3">
          <a:extLst>
            <a:ext uri="{FF2B5EF4-FFF2-40B4-BE49-F238E27FC236}">
              <a16:creationId xmlns:a16="http://schemas.microsoft.com/office/drawing/2014/main" id="{00000000-0008-0000-2700-0000FF3C0000}"/>
            </a:ext>
          </a:extLst>
        </xdr:cNvPr>
        <xdr:cNvSpPr txBox="1">
          <a:spLocks noChangeArrowheads="1"/>
        </xdr:cNvSpPr>
      </xdr:nvSpPr>
      <xdr:spPr bwMode="auto">
        <a:xfrm>
          <a:off x="200024" y="571500"/>
          <a:ext cx="8486775" cy="37719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林式数量化理論</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類は林知己夫氏により開発されました。説明変数が質的変数のデｰタ（カテゴリカルデｰタ）から行う判別分析です。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類では変数のことを「アイテム」と言います。説明変数の個々のカテゴリごとに「カテゴリｰスコア」を求めます。カテゴリｰスコアは、目的変数を予測するための各カテゴリの重みになります。判別分析における判別係数に相当します。カテゴリｰスコアには、判別関数と同じように定数項もあります。ケｰスごとに、該当するカテゴリｰスコアを合算して得たサンプルスコアによって群の判別を行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「レンジ」とは、各説明変数における最大のカテゴリｰスコアから最少のカテゴリｰスコアを引いた値です。レンジが大きい説明変数ほど、目的変数に与える影響も大きいと言えます。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相関比は、目的変数の実測値と、カテゴリ数量を用いて予測した値（サンプルスコア）との相関比（</a:t>
          </a:r>
          <a:r>
            <a:rPr lang="el-GR" altLang="ja-JP" sz="1100" b="0" i="0" u="none" strike="noStrike" baseline="0">
              <a:solidFill>
                <a:srgbClr val="000000"/>
              </a:solidFill>
              <a:latin typeface="ＭＳ Ｐゴシック"/>
              <a:ea typeface="ＭＳ Ｐゴシック"/>
            </a:rPr>
            <a:t>η</a:t>
          </a:r>
          <a:r>
            <a:rPr lang="ja-JP" altLang="en-US" sz="1100" b="0" i="0" u="none" strike="noStrike" baseline="0">
              <a:solidFill>
                <a:srgbClr val="000000"/>
              </a:solidFill>
              <a:latin typeface="ＭＳ Ｐゴシック"/>
              <a:ea typeface="ＭＳ Ｐゴシック"/>
            </a:rPr>
            <a:t>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乗）を表し、相関比が高いほどモデルのあてはまりが良いことを意味します。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なお、判別分析の判別関数と同じように、カテゴリｰスコアも目的変数のカテゴリ数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だけ得られます。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ある集団について、喫煙の有無、年齢、性別、飲酒の嗜好を調べたデｰタがあります。年齢と性別、お酒の好き嫌いから喫煙の有無が判別できるか、数量化</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類により分析します。</a:t>
          </a:r>
        </a:p>
      </xdr:txBody>
    </xdr:sp>
    <xdr:clientData/>
  </xdr:twoCellAnchor>
  <xdr:twoCellAnchor>
    <xdr:from>
      <xdr:col>7</xdr:col>
      <xdr:colOff>0</xdr:colOff>
      <xdr:row>29</xdr:row>
      <xdr:rowOff>0</xdr:rowOff>
    </xdr:from>
    <xdr:to>
      <xdr:col>14</xdr:col>
      <xdr:colOff>0</xdr:colOff>
      <xdr:row>64</xdr:row>
      <xdr:rowOff>0</xdr:rowOff>
    </xdr:to>
    <xdr:sp macro="" textlink="">
      <xdr:nvSpPr>
        <xdr:cNvPr id="16132" name="Text Box 2">
          <a:extLst>
            <a:ext uri="{FF2B5EF4-FFF2-40B4-BE49-F238E27FC236}">
              <a16:creationId xmlns:a16="http://schemas.microsoft.com/office/drawing/2014/main" id="{00000000-0008-0000-2700-0000043F0000}"/>
            </a:ext>
          </a:extLst>
        </xdr:cNvPr>
        <xdr:cNvSpPr txBox="1">
          <a:spLocks noChangeArrowheads="1"/>
        </xdr:cNvSpPr>
      </xdr:nvSpPr>
      <xdr:spPr bwMode="auto">
        <a:xfrm>
          <a:off x="3981450" y="4352925"/>
          <a:ext cx="4800600" cy="498157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操作手順</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a:t>
          </a:r>
          <a:r>
            <a:rPr lang="en-US" altLang="ja-JP" sz="1100" b="1" i="0" u="sng" strike="noStrike" baseline="0">
              <a:solidFill>
                <a:srgbClr val="000000"/>
              </a:solidFill>
              <a:latin typeface="ＭＳ Ｐゴシック"/>
              <a:ea typeface="ＭＳ Ｐゴシック"/>
            </a:rPr>
            <a:t>30</a:t>
          </a:r>
          <a:r>
            <a:rPr lang="ja-JP" altLang="en-US" sz="1100" b="1" i="0" u="none" strike="noStrike" baseline="0">
              <a:solidFill>
                <a:srgbClr val="000000"/>
              </a:solidFill>
              <a:latin typeface="ＭＳ Ｐゴシック"/>
              <a:ea typeface="ＭＳ Ｐゴシック"/>
            </a:rPr>
            <a:t>をクリックする。次にCtrlキｰを押しながら</a:t>
          </a:r>
          <a:r>
            <a:rPr lang="ja-JP" altLang="en-US" sz="1100" b="1" i="0" u="sng" strike="noStrike" baseline="0">
              <a:solidFill>
                <a:srgbClr val="000000"/>
              </a:solidFill>
              <a:latin typeface="ＭＳ Ｐゴシック"/>
              <a:ea typeface="ＭＳ Ｐゴシック"/>
            </a:rPr>
            <a:t>D</a:t>
          </a:r>
          <a:r>
            <a:rPr lang="en-US" altLang="ja-JP" sz="1100" b="1" i="0" u="sng" strike="noStrike" baseline="0">
              <a:solidFill>
                <a:srgbClr val="000000"/>
              </a:solidFill>
              <a:latin typeface="ＭＳ Ｐゴシック"/>
              <a:ea typeface="ＭＳ Ｐゴシック"/>
            </a:rPr>
            <a:t>30</a:t>
          </a:r>
          <a:r>
            <a:rPr lang="ja-JP" altLang="en-US" sz="1100" b="1" i="0" u="sng" strike="noStrike" baseline="0">
              <a:solidFill>
                <a:srgbClr val="000000"/>
              </a:solidFill>
              <a:latin typeface="ＭＳ Ｐゴシック"/>
              <a:ea typeface="ＭＳ Ｐゴシック"/>
            </a:rPr>
            <a:t>からF</a:t>
          </a:r>
          <a:r>
            <a:rPr lang="en-US" altLang="ja-JP" sz="1100" b="1" i="0" u="sng" strike="noStrike" baseline="0">
              <a:solidFill>
                <a:srgbClr val="000000"/>
              </a:solidFill>
              <a:latin typeface="ＭＳ Ｐゴシック"/>
              <a:ea typeface="ＭＳ Ｐゴシック"/>
            </a:rPr>
            <a:t>30</a:t>
          </a:r>
          <a:r>
            <a:rPr lang="ja-JP" altLang="en-US" sz="1100" b="1" i="0" u="none" strike="noStrike" baseline="0">
              <a:solidFill>
                <a:srgbClr val="000000"/>
              </a:solidFill>
              <a:latin typeface="ＭＳ Ｐゴシック"/>
              <a:ea typeface="ＭＳ Ｐゴシック"/>
            </a:rPr>
            <a:t>のセルをドラッグして選択する。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②エクセル統計メニュｰから、［多変量解析］－［数量化Ⅱ類］を選択する。</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ダイアログ-1が表示され、［目的変数］には「喫煙」が、［説明変数］には「年齢」、「性別」、「お酒」が設定されています。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［デｰタ入力範囲］には「C</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:C</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,D</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:F</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なお、①でC</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からF</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を一連の範囲としてドラッグした場合には、ダイアログ-1は、［変数リスト］側に「喫煙」、「年齢」、「性別」、「お酒」がある状態で表示されます。その場合は、ダイアログ上で目的変数と説明変数の設定を行います。</a:t>
          </a:r>
        </a:p>
        <a:p>
          <a:pPr algn="l" rtl="0">
            <a:lnSpc>
              <a:spcPct val="100000"/>
            </a:lnSpc>
            <a:defRPr sz="1000"/>
          </a:pPr>
          <a:endParaRPr lang="ja-JP" altLang="en-US" sz="1100" b="0" i="1"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③［予測値を出力する］をチェックする。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ダイアログ-2のようにします。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④［OK］ボタンをクリックする。</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※デｰタはこのように文字列であっても、カテゴリコｰドのような数値であっても分析できます。</a:t>
          </a:r>
          <a:endParaRPr lang="ja-JP" altLang="en-US"/>
        </a:p>
      </xdr:txBody>
    </xdr:sp>
    <xdr:clientData/>
  </xdr:twoCellAnchor>
  <xdr:twoCellAnchor editAs="oneCell">
    <xdr:from>
      <xdr:col>1</xdr:col>
      <xdr:colOff>0</xdr:colOff>
      <xdr:row>66</xdr:row>
      <xdr:rowOff>0</xdr:rowOff>
    </xdr:from>
    <xdr:to>
      <xdr:col>7</xdr:col>
      <xdr:colOff>475718</xdr:colOff>
      <xdr:row>90</xdr:row>
      <xdr:rowOff>47105</xdr:rowOff>
    </xdr:to>
    <xdr:pic>
      <xdr:nvPicPr>
        <xdr:cNvPr id="8" name="図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stretch>
          <a:fillRect/>
        </a:stretch>
      </xdr:blipFill>
      <xdr:spPr>
        <a:xfrm>
          <a:off x="200025" y="11391900"/>
          <a:ext cx="4257143" cy="4161905"/>
        </a:xfrm>
        <a:prstGeom prst="rect">
          <a:avLst/>
        </a:prstGeom>
      </xdr:spPr>
    </xdr:pic>
    <xdr:clientData/>
  </xdr:twoCellAnchor>
  <xdr:twoCellAnchor editAs="oneCell">
    <xdr:from>
      <xdr:col>8</xdr:col>
      <xdr:colOff>0</xdr:colOff>
      <xdr:row>66</xdr:row>
      <xdr:rowOff>0</xdr:rowOff>
    </xdr:from>
    <xdr:to>
      <xdr:col>14</xdr:col>
      <xdr:colOff>142343</xdr:colOff>
      <xdr:row>90</xdr:row>
      <xdr:rowOff>47105</xdr:rowOff>
    </xdr:to>
    <xdr:pic>
      <xdr:nvPicPr>
        <xdr:cNvPr id="9" name="図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2"/>
        <a:stretch>
          <a:fillRect/>
        </a:stretch>
      </xdr:blipFill>
      <xdr:spPr>
        <a:xfrm>
          <a:off x="4667250" y="11391900"/>
          <a:ext cx="4257143" cy="416190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3</xdr:col>
      <xdr:colOff>0</xdr:colOff>
      <xdr:row>51</xdr:row>
      <xdr:rowOff>0</xdr:rowOff>
    </xdr:from>
    <xdr:to>
      <xdr:col>6</xdr:col>
      <xdr:colOff>482600</xdr:colOff>
      <xdr:row>60</xdr:row>
      <xdr:rowOff>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84</xdr:row>
      <xdr:rowOff>0</xdr:rowOff>
    </xdr:from>
    <xdr:to>
      <xdr:col>4</xdr:col>
      <xdr:colOff>438150</xdr:colOff>
      <xdr:row>100</xdr:row>
      <xdr:rowOff>0</xdr:rowOff>
    </xdr:to>
    <xdr:graphicFrame macro="">
      <xdr:nvGraphicFramePr>
        <xdr:cNvPr id="3" name="グラフ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6</xdr:col>
      <xdr:colOff>685799</xdr:colOff>
      <xdr:row>8</xdr:row>
      <xdr:rowOff>1</xdr:rowOff>
    </xdr:to>
    <xdr:sp macro="" textlink="">
      <xdr:nvSpPr>
        <xdr:cNvPr id="4" name="Text Box 1">
          <a:extLst>
            <a:ext uri="{FF2B5EF4-FFF2-40B4-BE49-F238E27FC236}">
              <a16:creationId xmlns:a16="http://schemas.microsoft.com/office/drawing/2014/main" id="{00000000-0008-0000-2800-000004000000}"/>
            </a:ext>
          </a:extLst>
        </xdr:cNvPr>
        <xdr:cNvSpPr txBox="1">
          <a:spLocks noChangeArrowheads="1"/>
        </xdr:cNvSpPr>
      </xdr:nvSpPr>
      <xdr:spPr bwMode="auto">
        <a:xfrm>
          <a:off x="2000250" y="514350"/>
          <a:ext cx="3428999" cy="85725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4</xdr:col>
      <xdr:colOff>0</xdr:colOff>
      <xdr:row>36</xdr:row>
      <xdr:rowOff>0</xdr:rowOff>
    </xdr:from>
    <xdr:to>
      <xdr:col>12</xdr:col>
      <xdr:colOff>0</xdr:colOff>
      <xdr:row>49</xdr:row>
      <xdr:rowOff>161926</xdr:rowOff>
    </xdr:to>
    <xdr:sp macro="" textlink="">
      <xdr:nvSpPr>
        <xdr:cNvPr id="6" name="Text Box 1">
          <a:extLst>
            <a:ext uri="{FF2B5EF4-FFF2-40B4-BE49-F238E27FC236}">
              <a16:creationId xmlns:a16="http://schemas.microsoft.com/office/drawing/2014/main" id="{00000000-0008-0000-2800-000006000000}"/>
            </a:ext>
          </a:extLst>
        </xdr:cNvPr>
        <xdr:cNvSpPr txBox="1">
          <a:spLocks noChangeArrowheads="1"/>
        </xdr:cNvSpPr>
      </xdr:nvSpPr>
      <xdr:spPr bwMode="auto">
        <a:xfrm>
          <a:off x="3371850" y="6172200"/>
          <a:ext cx="5486400" cy="2390776"/>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カテゴリｰスコア</a:t>
          </a:r>
        </a:p>
        <a:p>
          <a:pPr algn="l" rtl="0">
            <a:lnSpc>
              <a:spcPct val="100000"/>
            </a:lnSpc>
            <a:defRPr sz="1000"/>
          </a:pPr>
          <a:r>
            <a:rPr lang="ja-JP" altLang="en-US" sz="1100" b="0" i="0" u="none" strike="noStrike" baseline="0">
              <a:solidFill>
                <a:srgbClr val="000000"/>
              </a:solidFill>
              <a:latin typeface="ＭＳ Ｐゴシック"/>
              <a:ea typeface="ＭＳ Ｐゴシック"/>
            </a:rPr>
            <a:t>年齢の中だけでなく全体でも「</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24</a:t>
          </a:r>
          <a:r>
            <a:rPr lang="ja-JP" altLang="en-US" sz="1100" b="0" i="0" u="none" strike="noStrike" baseline="0">
              <a:solidFill>
                <a:srgbClr val="000000"/>
              </a:solidFill>
              <a:latin typeface="ＭＳ Ｐゴシック"/>
              <a:ea typeface="ＭＳ Ｐゴシック"/>
            </a:rPr>
            <a:t>才」のカテゴリｰスコアが最も低く </a:t>
          </a:r>
          <a:r>
            <a:rPr lang="en-US" altLang="ja-JP" sz="1100" b="0" i="0" u="none" strike="noStrike" baseline="0">
              <a:solidFill>
                <a:srgbClr val="000000"/>
              </a:solidFill>
              <a:latin typeface="ＭＳ Ｐゴシック"/>
              <a:ea typeface="ＭＳ Ｐゴシック"/>
            </a:rPr>
            <a:t>-1.0522 </a:t>
          </a:r>
          <a:r>
            <a:rPr lang="ja-JP" altLang="en-US" sz="1100" b="0" i="0" u="none" strike="noStrike" baseline="0">
              <a:solidFill>
                <a:srgbClr val="000000"/>
              </a:solidFill>
              <a:latin typeface="ＭＳ Ｐゴシック"/>
              <a:ea typeface="ＭＳ Ｐゴシック"/>
            </a:rPr>
            <a:t>、次いでお酒が「好き」が </a:t>
          </a:r>
          <a:r>
            <a:rPr lang="en-US" altLang="ja-JP" sz="1100" b="0" i="0" u="none" strike="noStrike" baseline="0">
              <a:solidFill>
                <a:srgbClr val="000000"/>
              </a:solidFill>
              <a:latin typeface="ＭＳ Ｐゴシック"/>
              <a:ea typeface="ＭＳ Ｐゴシック"/>
            </a:rPr>
            <a:t>-0.5593 </a:t>
          </a:r>
          <a:r>
            <a:rPr lang="ja-JP" altLang="en-US" sz="1100" b="0" i="0" u="none" strike="noStrike" baseline="0">
              <a:solidFill>
                <a:srgbClr val="000000"/>
              </a:solidFill>
              <a:latin typeface="ＭＳ Ｐゴシック"/>
              <a:ea typeface="ＭＳ Ｐゴシック"/>
            </a:rPr>
            <a:t>です。カテゴリｰスコアが低いということは、このタイプの人は喫煙の可能性が高いということを意味します。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逆にカテゴリｰスコアが高いのは、お酒が「嫌い」の </a:t>
          </a:r>
          <a:r>
            <a:rPr lang="en-US" altLang="ja-JP" sz="1100" b="0" i="0" u="none" strike="noStrike" baseline="0">
              <a:solidFill>
                <a:srgbClr val="000000"/>
              </a:solidFill>
              <a:latin typeface="ＭＳ Ｐゴシック"/>
              <a:ea typeface="ＭＳ Ｐゴシック"/>
            </a:rPr>
            <a:t>0.8846</a:t>
          </a:r>
          <a:r>
            <a:rPr lang="ja-JP" altLang="en-US" sz="1100" b="0" i="0" u="none" strike="noStrike" baseline="0">
              <a:solidFill>
                <a:srgbClr val="000000"/>
              </a:solidFill>
              <a:latin typeface="ＭＳ Ｐゴシック"/>
              <a:ea typeface="ＭＳ Ｐゴシック"/>
            </a:rPr>
            <a:t> 、次いで、年齢が「</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才以上」の </a:t>
          </a:r>
          <a:r>
            <a:rPr lang="en-US" altLang="ja-JP" sz="1100" b="0" i="0" u="none" strike="noStrike" baseline="0">
              <a:solidFill>
                <a:srgbClr val="000000"/>
              </a:solidFill>
              <a:latin typeface="ＭＳ Ｐゴシック"/>
              <a:ea typeface="ＭＳ Ｐゴシック"/>
            </a:rPr>
            <a:t>0.7672 </a:t>
          </a:r>
          <a:r>
            <a:rPr lang="ja-JP" altLang="en-US" sz="1100" b="0" i="0" u="none" strike="noStrike" baseline="0">
              <a:solidFill>
                <a:srgbClr val="000000"/>
              </a:solidFill>
              <a:latin typeface="ＭＳ Ｐゴシック"/>
              <a:ea typeface="ＭＳ Ｐゴシック"/>
            </a:rPr>
            <a:t>です。このタイプの人は非喫煙者の可能性が高くなります。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レンジ</a:t>
          </a:r>
        </a:p>
        <a:p>
          <a:pPr algn="l" rtl="0">
            <a:lnSpc>
              <a:spcPct val="100000"/>
            </a:lnSpc>
            <a:defRPr sz="1000"/>
          </a:pPr>
          <a:r>
            <a:rPr lang="ja-JP" altLang="en-US" sz="1100" b="0" i="0" u="none" strike="noStrike" baseline="0">
              <a:solidFill>
                <a:srgbClr val="000000"/>
              </a:solidFill>
              <a:latin typeface="ＭＳ Ｐゴシック"/>
              <a:ea typeface="ＭＳ Ｐゴシック"/>
            </a:rPr>
            <a:t>説明変数内で最も高いカテゴリｰスコアから最も低いカテゴリｰスコアを引いた値で、レンジが大きいほど、その説明変数の値が予測に大きくかかわります。</a:t>
          </a:r>
        </a:p>
        <a:p>
          <a:pPr algn="l" rtl="0">
            <a:lnSpc>
              <a:spcPct val="100000"/>
            </a:lnSpc>
            <a:defRPr sz="1000"/>
          </a:pPr>
          <a:r>
            <a:rPr lang="ja-JP" altLang="en-US" sz="1100" b="0" i="0" u="none" strike="noStrike" baseline="0">
              <a:solidFill>
                <a:srgbClr val="000000"/>
              </a:solidFill>
              <a:latin typeface="ＭＳ Ｐゴシック"/>
              <a:ea typeface="ＭＳ Ｐゴシック"/>
            </a:rPr>
            <a:t>年齢、お酒が大きく、性別が最も小さくなりました。グラフで比較するとよく分かります。</a:t>
          </a:r>
        </a:p>
      </xdr:txBody>
    </xdr:sp>
    <xdr:clientData/>
  </xdr:twoCellAnchor>
  <xdr:twoCellAnchor>
    <xdr:from>
      <xdr:col>3</xdr:col>
      <xdr:colOff>0</xdr:colOff>
      <xdr:row>61</xdr:row>
      <xdr:rowOff>0</xdr:rowOff>
    </xdr:from>
    <xdr:to>
      <xdr:col>10</xdr:col>
      <xdr:colOff>685799</xdr:colOff>
      <xdr:row>74</xdr:row>
      <xdr:rowOff>9525</xdr:rowOff>
    </xdr:to>
    <xdr:sp macro="" textlink="">
      <xdr:nvSpPr>
        <xdr:cNvPr id="7" name="Text Box 1">
          <a:extLst>
            <a:ext uri="{FF2B5EF4-FFF2-40B4-BE49-F238E27FC236}">
              <a16:creationId xmlns:a16="http://schemas.microsoft.com/office/drawing/2014/main" id="{00000000-0008-0000-2800-000007000000}"/>
            </a:ext>
          </a:extLst>
        </xdr:cNvPr>
        <xdr:cNvSpPr txBox="1">
          <a:spLocks noChangeArrowheads="1"/>
        </xdr:cNvSpPr>
      </xdr:nvSpPr>
      <xdr:spPr bwMode="auto">
        <a:xfrm>
          <a:off x="2686050" y="10458450"/>
          <a:ext cx="5486399" cy="22669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目的変数との単相関係数と偏相関係数</a:t>
          </a:r>
        </a:p>
        <a:p>
          <a:pPr algn="l" rtl="0">
            <a:lnSpc>
              <a:spcPct val="100000"/>
            </a:lnSpc>
            <a:defRPr sz="1000"/>
          </a:pPr>
          <a:r>
            <a:rPr lang="ja-JP" altLang="en-US" sz="1100" b="0" i="0" u="none" strike="noStrike" baseline="0">
              <a:solidFill>
                <a:srgbClr val="000000"/>
              </a:solidFill>
              <a:latin typeface="ＭＳ Ｐゴシック"/>
              <a:ea typeface="ＭＳ Ｐゴシック"/>
            </a:rPr>
            <a:t>説明変数のカテゴリｰスコアとサンプルスコアの相関係数です。単相関係数では「お酒」が一番大きくなっていますが、説明変数同士の相関関係を調整した偏相関係数では、レンジと同じく「年齢」が「お酒」をやや上回っ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精度</a:t>
          </a:r>
        </a:p>
        <a:p>
          <a:pPr algn="l" rtl="0">
            <a:lnSpc>
              <a:spcPct val="100000"/>
            </a:lnSpc>
            <a:defRPr sz="1000"/>
          </a:pPr>
          <a:r>
            <a:rPr lang="ja-JP" altLang="en-US" sz="1100" b="0" i="0" u="none" strike="noStrike" baseline="0">
              <a:solidFill>
                <a:srgbClr val="000000"/>
              </a:solidFill>
              <a:latin typeface="ＭＳ Ｐゴシック"/>
              <a:ea typeface="ＭＳ Ｐゴシック"/>
            </a:rPr>
            <a:t>サンプルスコアと目的変数の観測値との相関比です。</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に近いほど予測性能が高いと言えます。このデータでは</a:t>
          </a:r>
          <a:r>
            <a:rPr lang="en-US" altLang="ja-JP" sz="1100" b="0" i="0" u="none" strike="noStrike" baseline="0">
              <a:solidFill>
                <a:srgbClr val="000000"/>
              </a:solidFill>
              <a:latin typeface="ＭＳ Ｐゴシック"/>
              <a:ea typeface="ＭＳ Ｐゴシック"/>
            </a:rPr>
            <a:t>0.4442</a:t>
          </a:r>
          <a:r>
            <a:rPr lang="ja-JP" altLang="en-US" sz="1100" b="0" i="0" u="none" strike="noStrike" baseline="0">
              <a:solidFill>
                <a:srgbClr val="000000"/>
              </a:solidFill>
              <a:latin typeface="ＭＳ Ｐゴシック"/>
              <a:ea typeface="ＭＳ Ｐゴシック"/>
            </a:rPr>
            <a:t>という結果となり、予測性能はあまり高くないと考えられます。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各群の重心</a:t>
          </a:r>
        </a:p>
        <a:p>
          <a:pPr algn="l" rtl="0">
            <a:lnSpc>
              <a:spcPct val="100000"/>
            </a:lnSpc>
            <a:defRPr sz="1000"/>
          </a:pPr>
          <a:r>
            <a:rPr lang="ja-JP" altLang="en-US" sz="1100" b="0" i="0" u="none" strike="noStrike" baseline="0">
              <a:solidFill>
                <a:srgbClr val="000000"/>
              </a:solidFill>
              <a:latin typeface="ＭＳ Ｐゴシック"/>
              <a:ea typeface="ＭＳ Ｐゴシック"/>
            </a:rPr>
            <a:t>目的変数の真の群（＝観測値）ごとに、サンプルスコアの平均を出力しています。</a:t>
          </a:r>
        </a:p>
      </xdr:txBody>
    </xdr:sp>
    <xdr:clientData/>
  </xdr:twoCellAnchor>
  <xdr:twoCellAnchor>
    <xdr:from>
      <xdr:col>4</xdr:col>
      <xdr:colOff>0</xdr:colOff>
      <xdr:row>20</xdr:row>
      <xdr:rowOff>0</xdr:rowOff>
    </xdr:from>
    <xdr:to>
      <xdr:col>12</xdr:col>
      <xdr:colOff>0</xdr:colOff>
      <xdr:row>23</xdr:row>
      <xdr:rowOff>28575</xdr:rowOff>
    </xdr:to>
    <xdr:sp macro="" textlink="">
      <xdr:nvSpPr>
        <xdr:cNvPr id="9" name="Text Box 1">
          <a:extLst>
            <a:ext uri="{FF2B5EF4-FFF2-40B4-BE49-F238E27FC236}">
              <a16:creationId xmlns:a16="http://schemas.microsoft.com/office/drawing/2014/main" id="{00000000-0008-0000-2800-000009000000}"/>
            </a:ext>
          </a:extLst>
        </xdr:cNvPr>
        <xdr:cNvSpPr txBox="1">
          <a:spLocks noChangeArrowheads="1"/>
        </xdr:cNvSpPr>
      </xdr:nvSpPr>
      <xdr:spPr bwMode="auto">
        <a:xfrm>
          <a:off x="3371850" y="3429000"/>
          <a:ext cx="5486400" cy="5429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クロス集計表</a:t>
          </a:r>
        </a:p>
        <a:p>
          <a:pPr algn="l" rtl="0">
            <a:lnSpc>
              <a:spcPct val="100000"/>
            </a:lnSpc>
            <a:defRPr sz="1000"/>
          </a:pPr>
          <a:r>
            <a:rPr lang="ja-JP" altLang="en-US" sz="1100" b="0" i="0" u="none" strike="noStrike" baseline="0">
              <a:solidFill>
                <a:srgbClr val="000000"/>
              </a:solidFill>
              <a:latin typeface="ＭＳ Ｐゴシック"/>
              <a:ea typeface="ＭＳ Ｐゴシック"/>
            </a:rPr>
            <a:t>説明変数と目的変数とのクロス集計、説明変数同士のクロス集計の結果です。</a:t>
          </a:r>
          <a:endParaRPr lang="ja-JP" altLang="en-US"/>
        </a:p>
      </xdr:txBody>
    </xdr:sp>
    <xdr:clientData/>
  </xdr:twoCellAnchor>
  <xdr:twoCellAnchor>
    <xdr:from>
      <xdr:col>5</xdr:col>
      <xdr:colOff>0</xdr:colOff>
      <xdr:row>93</xdr:row>
      <xdr:rowOff>0</xdr:rowOff>
    </xdr:from>
    <xdr:to>
      <xdr:col>10</xdr:col>
      <xdr:colOff>0</xdr:colOff>
      <xdr:row>100</xdr:row>
      <xdr:rowOff>9525</xdr:rowOff>
    </xdr:to>
    <xdr:sp macro="" textlink="">
      <xdr:nvSpPr>
        <xdr:cNvPr id="11" name="Text Box 1">
          <a:extLst>
            <a:ext uri="{FF2B5EF4-FFF2-40B4-BE49-F238E27FC236}">
              <a16:creationId xmlns:a16="http://schemas.microsoft.com/office/drawing/2014/main" id="{00000000-0008-0000-2800-00000B000000}"/>
            </a:ext>
          </a:extLst>
        </xdr:cNvPr>
        <xdr:cNvSpPr txBox="1">
          <a:spLocks noChangeArrowheads="1"/>
        </xdr:cNvSpPr>
      </xdr:nvSpPr>
      <xdr:spPr bwMode="auto">
        <a:xfrm>
          <a:off x="4057650" y="15973425"/>
          <a:ext cx="3429000" cy="12096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判別結果、予測値とサンプルスコア</a:t>
          </a:r>
        </a:p>
        <a:p>
          <a:pPr algn="l" rtl="0">
            <a:lnSpc>
              <a:spcPct val="100000"/>
            </a:lnSpc>
            <a:defRPr sz="1000"/>
          </a:pPr>
          <a:r>
            <a:rPr lang="ja-JP" altLang="en-US" sz="1100" b="0" i="0" u="none" strike="noStrike" baseline="0">
              <a:solidFill>
                <a:srgbClr val="000000"/>
              </a:solidFill>
              <a:latin typeface="ＭＳ Ｐゴシック"/>
              <a:ea typeface="ＭＳ Ｐゴシック"/>
            </a:rPr>
            <a:t>各ケｰスの判別予測は、サンプルスコアがどちらの群の軸の重心に近いかで行っています。</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人中</a:t>
          </a:r>
          <a:r>
            <a:rPr lang="en-US" altLang="ja-JP" sz="1100" b="0" i="0" u="none" strike="noStrike" baseline="0">
              <a:solidFill>
                <a:srgbClr val="000000"/>
              </a:solidFill>
              <a:latin typeface="ＭＳ Ｐゴシック"/>
              <a:ea typeface="ＭＳ Ｐゴシック"/>
            </a:rPr>
            <a:t>22</a:t>
          </a:r>
          <a:r>
            <a:rPr lang="ja-JP" altLang="en-US" sz="1100" b="0" i="0" u="none" strike="noStrike" baseline="0">
              <a:solidFill>
                <a:srgbClr val="000000"/>
              </a:solidFill>
              <a:latin typeface="ＭＳ Ｐゴシック"/>
              <a:ea typeface="ＭＳ Ｐゴシック"/>
            </a:rPr>
            <a:t>人は観測値と予測値が一致しています。判別的中率も非常に高い値になっています。</a:t>
          </a:r>
        </a:p>
      </xdr:txBody>
    </xdr:sp>
    <xdr:clientData/>
  </xdr:twoCellAnchor>
  <xdr:twoCellAnchor>
    <xdr:from>
      <xdr:col>10</xdr:col>
      <xdr:colOff>0</xdr:colOff>
      <xdr:row>101</xdr:row>
      <xdr:rowOff>0</xdr:rowOff>
    </xdr:from>
    <xdr:to>
      <xdr:col>15</xdr:col>
      <xdr:colOff>0</xdr:colOff>
      <xdr:row>106</xdr:row>
      <xdr:rowOff>161924</xdr:rowOff>
    </xdr:to>
    <xdr:sp macro="" textlink="">
      <xdr:nvSpPr>
        <xdr:cNvPr id="10" name="Text Box 1">
          <a:extLst>
            <a:ext uri="{FF2B5EF4-FFF2-40B4-BE49-F238E27FC236}">
              <a16:creationId xmlns:a16="http://schemas.microsoft.com/office/drawing/2014/main" id="{00000000-0008-0000-2800-00000A000000}"/>
            </a:ext>
          </a:extLst>
        </xdr:cNvPr>
        <xdr:cNvSpPr txBox="1">
          <a:spLocks noChangeArrowheads="1"/>
        </xdr:cNvSpPr>
      </xdr:nvSpPr>
      <xdr:spPr bwMode="auto">
        <a:xfrm>
          <a:off x="7486650" y="17345025"/>
          <a:ext cx="34290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0</xdr:colOff>
      <xdr:row>10</xdr:row>
      <xdr:rowOff>0</xdr:rowOff>
    </xdr:to>
    <xdr:sp macro="" textlink="">
      <xdr:nvSpPr>
        <xdr:cNvPr id="18068" name="Text Box 3">
          <a:extLst>
            <a:ext uri="{FF2B5EF4-FFF2-40B4-BE49-F238E27FC236}">
              <a16:creationId xmlns:a16="http://schemas.microsoft.com/office/drawing/2014/main" id="{00000000-0008-0000-2900-000094460000}"/>
            </a:ext>
          </a:extLst>
        </xdr:cNvPr>
        <xdr:cNvSpPr txBox="1">
          <a:spLocks noChangeArrowheads="1"/>
        </xdr:cNvSpPr>
      </xdr:nvSpPr>
      <xdr:spPr bwMode="auto">
        <a:xfrm>
          <a:off x="200025" y="571500"/>
          <a:ext cx="8582025" cy="120015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3群の判別に数量化Ⅱ類を用いた例を解説します。この例題の場合、カテゴリｰスコアも</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目的変数のカテゴリ数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2個得られます。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食べ物の種類の好き嫌いによって、体格（太め、標準的、やせの3タイプ）が予測できるか、数量化Ⅱ類により分析します。</a:t>
          </a:r>
          <a:endParaRPr lang="ja-JP" altLang="en-US"/>
        </a:p>
      </xdr:txBody>
    </xdr:sp>
    <xdr:clientData/>
  </xdr:twoCellAnchor>
  <xdr:twoCellAnchor>
    <xdr:from>
      <xdr:col>7</xdr:col>
      <xdr:colOff>0</xdr:colOff>
      <xdr:row>12</xdr:row>
      <xdr:rowOff>0</xdr:rowOff>
    </xdr:from>
    <xdr:to>
      <xdr:col>14</xdr:col>
      <xdr:colOff>0</xdr:colOff>
      <xdr:row>47</xdr:row>
      <xdr:rowOff>0</xdr:rowOff>
    </xdr:to>
    <xdr:sp macro="" textlink="">
      <xdr:nvSpPr>
        <xdr:cNvPr id="18071" name="Text Box 2">
          <a:extLst>
            <a:ext uri="{FF2B5EF4-FFF2-40B4-BE49-F238E27FC236}">
              <a16:creationId xmlns:a16="http://schemas.microsoft.com/office/drawing/2014/main" id="{00000000-0008-0000-2900-000097460000}"/>
            </a:ext>
          </a:extLst>
        </xdr:cNvPr>
        <xdr:cNvSpPr txBox="1">
          <a:spLocks noChangeArrowheads="1"/>
        </xdr:cNvSpPr>
      </xdr:nvSpPr>
      <xdr:spPr bwMode="auto">
        <a:xfrm>
          <a:off x="3981450" y="2124075"/>
          <a:ext cx="4800600" cy="51530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操作手順</a:t>
          </a: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①C13をクリックする。次にCtrlキｰを押しながらD13からF13のセルをドラッグして選択する。</a:t>
          </a: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②エクセル統計メニュｰから、［多変量解析］－［数量化Ⅱ類］を選択する。</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ダイアログ-1が表示され、［目的変数］には「体格群」が、［説明変数］には「肉類」、「ご飯」、「野菜」が設定されています。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［デｰタ入力範囲］には「C13:C27,D13:F27」が設定されています。［デｰタ入力範囲］を変更したい場合は、［変更］ボタンをクリックします。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なお、①でC13からF13を一連の範囲としてドラッグした場合には、ダイアログ-1は、［変数リスト］側に「体格群」、「肉類」、「ご飯」、「野菜」がある状態で表示されます。その場合は、ダイアログ上で目的変数と説明変数の設定を行います。</a:t>
          </a:r>
        </a:p>
        <a:p>
          <a:pPr algn="l" rtl="0">
            <a:defRPr sz="1000"/>
          </a:pPr>
          <a:endParaRPr lang="ja-JP" altLang="en-US" sz="1100" b="0" i="1"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③［予測値を出力する］をチェックする。</a:t>
          </a: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ダイアログ-2のようにします。</a:t>
          </a: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④［OK］ボタンをクリックする。</a:t>
          </a:r>
        </a:p>
        <a:p>
          <a:pPr algn="l" rtl="0">
            <a:defRPr sz="1000"/>
          </a:pPr>
          <a:endParaRPr lang="ja-JP" altLang="en-US"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en-US" altLang="ja-JP"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※デｰタはこのように文字列であっても、カテゴリコｰドのような数値であっても分析できます。</a:t>
          </a:r>
          <a:endParaRPr lang="ja-JP" altLang="en-US"/>
        </a:p>
      </xdr:txBody>
    </xdr:sp>
    <xdr:clientData/>
  </xdr:twoCellAnchor>
  <xdr:twoCellAnchor editAs="oneCell">
    <xdr:from>
      <xdr:col>1</xdr:col>
      <xdr:colOff>0</xdr:colOff>
      <xdr:row>49</xdr:row>
      <xdr:rowOff>0</xdr:rowOff>
    </xdr:from>
    <xdr:to>
      <xdr:col>7</xdr:col>
      <xdr:colOff>475718</xdr:colOff>
      <xdr:row>73</xdr:row>
      <xdr:rowOff>47105</xdr:rowOff>
    </xdr:to>
    <xdr:pic>
      <xdr:nvPicPr>
        <xdr:cNvPr id="8" name="図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1"/>
        <a:stretch>
          <a:fillRect/>
        </a:stretch>
      </xdr:blipFill>
      <xdr:spPr>
        <a:xfrm>
          <a:off x="200025" y="8477250"/>
          <a:ext cx="4257143" cy="4161905"/>
        </a:xfrm>
        <a:prstGeom prst="rect">
          <a:avLst/>
        </a:prstGeom>
      </xdr:spPr>
    </xdr:pic>
    <xdr:clientData/>
  </xdr:twoCellAnchor>
  <xdr:twoCellAnchor editAs="oneCell">
    <xdr:from>
      <xdr:col>8</xdr:col>
      <xdr:colOff>0</xdr:colOff>
      <xdr:row>49</xdr:row>
      <xdr:rowOff>0</xdr:rowOff>
    </xdr:from>
    <xdr:to>
      <xdr:col>14</xdr:col>
      <xdr:colOff>142343</xdr:colOff>
      <xdr:row>73</xdr:row>
      <xdr:rowOff>47105</xdr:rowOff>
    </xdr:to>
    <xdr:pic>
      <xdr:nvPicPr>
        <xdr:cNvPr id="9" name="図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2"/>
        <a:stretch>
          <a:fillRect/>
        </a:stretch>
      </xdr:blipFill>
      <xdr:spPr>
        <a:xfrm>
          <a:off x="4667250" y="8477250"/>
          <a:ext cx="4257143" cy="416190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49</xdr:row>
      <xdr:rowOff>0</xdr:rowOff>
    </xdr:from>
    <xdr:to>
      <xdr:col>8</xdr:col>
      <xdr:colOff>0</xdr:colOff>
      <xdr:row>61</xdr:row>
      <xdr:rowOff>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84</xdr:row>
      <xdr:rowOff>0</xdr:rowOff>
    </xdr:from>
    <xdr:to>
      <xdr:col>4</xdr:col>
      <xdr:colOff>438150</xdr:colOff>
      <xdr:row>100</xdr:row>
      <xdr:rowOff>0</xdr:rowOff>
    </xdr:to>
    <xdr:graphicFrame macro="">
      <xdr:nvGraphicFramePr>
        <xdr:cNvPr id="3" name="グラフ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7</xdr:col>
      <xdr:colOff>0</xdr:colOff>
      <xdr:row>8</xdr:row>
      <xdr:rowOff>0</xdr:rowOff>
    </xdr:to>
    <xdr:sp macro="" textlink="">
      <xdr:nvSpPr>
        <xdr:cNvPr id="5" name="Text Box 1">
          <a:extLst>
            <a:ext uri="{FF2B5EF4-FFF2-40B4-BE49-F238E27FC236}">
              <a16:creationId xmlns:a16="http://schemas.microsoft.com/office/drawing/2014/main" id="{00000000-0008-0000-2A00-000005000000}"/>
            </a:ext>
          </a:extLst>
        </xdr:cNvPr>
        <xdr:cNvSpPr txBox="1">
          <a:spLocks noChangeArrowheads="1"/>
        </xdr:cNvSpPr>
      </xdr:nvSpPr>
      <xdr:spPr bwMode="auto">
        <a:xfrm>
          <a:off x="2000250" y="514350"/>
          <a:ext cx="34290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4</xdr:col>
      <xdr:colOff>0</xdr:colOff>
      <xdr:row>20</xdr:row>
      <xdr:rowOff>0</xdr:rowOff>
    </xdr:from>
    <xdr:to>
      <xdr:col>12</xdr:col>
      <xdr:colOff>0</xdr:colOff>
      <xdr:row>23</xdr:row>
      <xdr:rowOff>0</xdr:rowOff>
    </xdr:to>
    <xdr:sp macro="" textlink="">
      <xdr:nvSpPr>
        <xdr:cNvPr id="6" name="Text Box 1">
          <a:extLst>
            <a:ext uri="{FF2B5EF4-FFF2-40B4-BE49-F238E27FC236}">
              <a16:creationId xmlns:a16="http://schemas.microsoft.com/office/drawing/2014/main" id="{00000000-0008-0000-2A00-000006000000}"/>
            </a:ext>
          </a:extLst>
        </xdr:cNvPr>
        <xdr:cNvSpPr txBox="1">
          <a:spLocks noChangeArrowheads="1"/>
        </xdr:cNvSpPr>
      </xdr:nvSpPr>
      <xdr:spPr bwMode="auto">
        <a:xfrm>
          <a:off x="3371850" y="3429000"/>
          <a:ext cx="5486400" cy="5143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クロス集計表</a:t>
          </a:r>
        </a:p>
        <a:p>
          <a:pPr algn="l" rtl="0">
            <a:lnSpc>
              <a:spcPct val="100000"/>
            </a:lnSpc>
            <a:defRPr sz="1000"/>
          </a:pPr>
          <a:r>
            <a:rPr lang="ja-JP" altLang="en-US" sz="1100" b="0" i="0" u="none" strike="noStrike" baseline="0">
              <a:solidFill>
                <a:srgbClr val="000000"/>
              </a:solidFill>
              <a:latin typeface="ＭＳ Ｐゴシック"/>
              <a:ea typeface="ＭＳ Ｐゴシック"/>
            </a:rPr>
            <a:t>説明変数と目的変数とのクロス集計、説明変数同士のクロス集計の結果です。</a:t>
          </a:r>
          <a:endParaRPr lang="ja-JP" altLang="en-US"/>
        </a:p>
      </xdr:txBody>
    </xdr:sp>
    <xdr:clientData/>
  </xdr:twoCellAnchor>
  <xdr:twoCellAnchor>
    <xdr:from>
      <xdr:col>5</xdr:col>
      <xdr:colOff>0</xdr:colOff>
      <xdr:row>37</xdr:row>
      <xdr:rowOff>0</xdr:rowOff>
    </xdr:from>
    <xdr:to>
      <xdr:col>13</xdr:col>
      <xdr:colOff>0</xdr:colOff>
      <xdr:row>47</xdr:row>
      <xdr:rowOff>0</xdr:rowOff>
    </xdr:to>
    <xdr:sp macro="" textlink="">
      <xdr:nvSpPr>
        <xdr:cNvPr id="7" name="Text Box 1">
          <a:extLst>
            <a:ext uri="{FF2B5EF4-FFF2-40B4-BE49-F238E27FC236}">
              <a16:creationId xmlns:a16="http://schemas.microsoft.com/office/drawing/2014/main" id="{00000000-0008-0000-2A00-000007000000}"/>
            </a:ext>
          </a:extLst>
        </xdr:cNvPr>
        <xdr:cNvSpPr txBox="1">
          <a:spLocks noChangeArrowheads="1"/>
        </xdr:cNvSpPr>
      </xdr:nvSpPr>
      <xdr:spPr bwMode="auto">
        <a:xfrm>
          <a:off x="4057650" y="6343650"/>
          <a:ext cx="5486400" cy="17145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カテゴリｰスコア、レンジ、目的変数との単相関係数、偏相関係数、精度、各群の重心</a:t>
          </a:r>
        </a:p>
        <a:p>
          <a:pPr algn="l" rtl="0">
            <a:lnSpc>
              <a:spcPct val="100000"/>
            </a:lnSpc>
            <a:defRPr sz="1000"/>
          </a:pPr>
          <a:r>
            <a:rPr lang="ja-JP" altLang="en-US" sz="1100" b="0" i="0" u="none" strike="noStrike" baseline="0">
              <a:solidFill>
                <a:srgbClr val="000000"/>
              </a:solidFill>
              <a:latin typeface="ＭＳ Ｐゴシック"/>
              <a:ea typeface="ＭＳ Ｐゴシック"/>
            </a:rPr>
            <a:t>3群の判別なので、第1軸、第2軸と2組の値が出力されます。各値の読み方は2群の判別のときと同じです。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各軸がどの判別に貢献しているかは軸の重心を見ます。第1軸は「太め」とそれ以外の群を、第2軸は「標準的」とそれ以外の群をよく分けています。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相関比がどちらの軸も0.7以上と高いので、予測性能が高いと言えます。</a:t>
          </a:r>
          <a:endParaRPr lang="ja-JP" altLang="en-US"/>
        </a:p>
      </xdr:txBody>
    </xdr:sp>
    <xdr:clientData/>
  </xdr:twoCellAnchor>
  <xdr:twoCellAnchor>
    <xdr:from>
      <xdr:col>5</xdr:col>
      <xdr:colOff>0</xdr:colOff>
      <xdr:row>92</xdr:row>
      <xdr:rowOff>9525</xdr:rowOff>
    </xdr:from>
    <xdr:to>
      <xdr:col>10</xdr:col>
      <xdr:colOff>0</xdr:colOff>
      <xdr:row>99</xdr:row>
      <xdr:rowOff>0</xdr:rowOff>
    </xdr:to>
    <xdr:sp macro="" textlink="">
      <xdr:nvSpPr>
        <xdr:cNvPr id="10" name="Text Box 1">
          <a:extLst>
            <a:ext uri="{FF2B5EF4-FFF2-40B4-BE49-F238E27FC236}">
              <a16:creationId xmlns:a16="http://schemas.microsoft.com/office/drawing/2014/main" id="{00000000-0008-0000-2A00-00000A000000}"/>
            </a:ext>
          </a:extLst>
        </xdr:cNvPr>
        <xdr:cNvSpPr txBox="1">
          <a:spLocks noChangeArrowheads="1"/>
        </xdr:cNvSpPr>
      </xdr:nvSpPr>
      <xdr:spPr bwMode="auto">
        <a:xfrm>
          <a:off x="4057650" y="15811500"/>
          <a:ext cx="3429000" cy="11906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判別結果、予測値とサンプルスコア</a:t>
          </a:r>
        </a:p>
        <a:p>
          <a:pPr algn="l" rtl="0">
            <a:lnSpc>
              <a:spcPct val="100000"/>
            </a:lnSpc>
            <a:defRPr sz="1000"/>
          </a:pPr>
          <a:r>
            <a:rPr lang="ja-JP" altLang="en-US" sz="1100" b="0" i="0" u="none" strike="noStrike" baseline="0">
              <a:solidFill>
                <a:srgbClr val="000000"/>
              </a:solidFill>
              <a:latin typeface="ＭＳ Ｐゴシック"/>
              <a:ea typeface="ＭＳ Ｐゴシック"/>
            </a:rPr>
            <a:t>各ケｰスの判別予測は、サンプルスコアがどの群の重心に近いか距離を求めて判断をしています。全員の観測値と予測値が一致していますので判別的中率はすべて</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になっています。</a:t>
          </a:r>
        </a:p>
      </xdr:txBody>
    </xdr:sp>
    <xdr:clientData/>
  </xdr:twoCellAnchor>
  <xdr:twoCellAnchor>
    <xdr:from>
      <xdr:col>12</xdr:col>
      <xdr:colOff>0</xdr:colOff>
      <xdr:row>101</xdr:row>
      <xdr:rowOff>0</xdr:rowOff>
    </xdr:from>
    <xdr:to>
      <xdr:col>17</xdr:col>
      <xdr:colOff>0</xdr:colOff>
      <xdr:row>106</xdr:row>
      <xdr:rowOff>161924</xdr:rowOff>
    </xdr:to>
    <xdr:sp macro="" textlink="">
      <xdr:nvSpPr>
        <xdr:cNvPr id="8" name="Text Box 1">
          <a:extLst>
            <a:ext uri="{FF2B5EF4-FFF2-40B4-BE49-F238E27FC236}">
              <a16:creationId xmlns:a16="http://schemas.microsoft.com/office/drawing/2014/main" id="{00000000-0008-0000-2A00-000008000000}"/>
            </a:ext>
          </a:extLst>
        </xdr:cNvPr>
        <xdr:cNvSpPr txBox="1">
          <a:spLocks noChangeArrowheads="1"/>
        </xdr:cNvSpPr>
      </xdr:nvSpPr>
      <xdr:spPr bwMode="auto">
        <a:xfrm>
          <a:off x="8858250" y="17345025"/>
          <a:ext cx="34290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200024</xdr:colOff>
      <xdr:row>3</xdr:row>
      <xdr:rowOff>0</xdr:rowOff>
    </xdr:from>
    <xdr:to>
      <xdr:col>20</xdr:col>
      <xdr:colOff>0</xdr:colOff>
      <xdr:row>20</xdr:row>
      <xdr:rowOff>0</xdr:rowOff>
    </xdr:to>
    <xdr:sp macro="" textlink="">
      <xdr:nvSpPr>
        <xdr:cNvPr id="19651" name="Text Box 3">
          <a:extLst>
            <a:ext uri="{FF2B5EF4-FFF2-40B4-BE49-F238E27FC236}">
              <a16:creationId xmlns:a16="http://schemas.microsoft.com/office/drawing/2014/main" id="{00000000-0008-0000-2B00-0000C34C0000}"/>
            </a:ext>
          </a:extLst>
        </xdr:cNvPr>
        <xdr:cNvSpPr txBox="1">
          <a:spLocks noChangeArrowheads="1"/>
        </xdr:cNvSpPr>
      </xdr:nvSpPr>
      <xdr:spPr bwMode="auto">
        <a:xfrm>
          <a:off x="200024" y="571500"/>
          <a:ext cx="9029701" cy="30861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林式数量化理論</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類は林知己夫氏により開発されました。下表のようにダミｰ変数化したデｰタから、各変数や各ケｰスの似通っているものをまとめるカテゴリｰスコアを算出します。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使用目的はコレスポンデンス分析と同じですが、ロｰデｰタから直接解くので、各ケｰスを数量化したサンプルスコアも同時に得られます。また、コレスポンデンス分析は</a:t>
          </a:r>
          <a:r>
            <a:rPr lang="en-US" altLang="ja-JP" sz="1100" b="0" i="0" u="none" strike="noStrike" baseline="0">
              <a:solidFill>
                <a:srgbClr val="000000"/>
              </a:solidFill>
              <a:latin typeface="ＭＳ Ｐゴシック"/>
              <a:ea typeface="ＭＳ Ｐゴシック"/>
            </a:rPr>
            <a:t>3×3</a:t>
          </a:r>
          <a:r>
            <a:rPr lang="ja-JP" altLang="en-US" sz="1100" b="0" i="0" u="none" strike="noStrike" baseline="0">
              <a:solidFill>
                <a:srgbClr val="000000"/>
              </a:solidFill>
              <a:latin typeface="ＭＳ Ｐゴシック"/>
              <a:ea typeface="ＭＳ Ｐゴシック"/>
            </a:rPr>
            <a:t>以上のクロス集計表からしか分析できませんが、数量化</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類はダミｰ変数が</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個以上あれば結果が得られます。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なお、エクセル統計では、ダミｰ変数化する以前のカテゴリコｰド（カテゴリの番号数値）のデｰタからも直接分析することができます。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40</a:t>
          </a:r>
          <a:r>
            <a:rPr lang="ja-JP" altLang="en-US" sz="1100" b="0" i="0" u="none" strike="noStrike" baseline="0">
              <a:solidFill>
                <a:srgbClr val="000000"/>
              </a:solidFill>
              <a:latin typeface="ＭＳ Ｐゴシック"/>
              <a:ea typeface="ＭＳ Ｐゴシック"/>
            </a:rPr>
            <a:t>人にアンケｰトを行い、休日はどのようなことをして過ごしているか、スポｰツや趣味など</a:t>
          </a:r>
          <a:r>
            <a:rPr lang="en-US" altLang="ja-JP" sz="1100" b="0" i="0" u="none" strike="noStrike" baseline="0">
              <a:solidFill>
                <a:srgbClr val="000000"/>
              </a:solidFill>
              <a:latin typeface="ＭＳ Ｐゴシック"/>
              <a:ea typeface="ＭＳ Ｐゴシック"/>
            </a:rPr>
            <a:t>11</a:t>
          </a:r>
          <a:r>
            <a:rPr lang="ja-JP" altLang="en-US" sz="1100" b="0" i="0" u="none" strike="noStrike" baseline="0">
              <a:solidFill>
                <a:srgbClr val="000000"/>
              </a:solidFill>
              <a:latin typeface="ＭＳ Ｐゴシック"/>
              <a:ea typeface="ＭＳ Ｐゴシック"/>
            </a:rPr>
            <a:t>種類の行動から、あてはまるものをすべて選んでもらいました。回答デｰタをもとに数量化</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類を行い、どの過ごし方が似通っているか分析します。</a:t>
          </a:r>
        </a:p>
      </xdr:txBody>
    </xdr:sp>
    <xdr:clientData/>
  </xdr:twoCellAnchor>
  <xdr:twoCellAnchor>
    <xdr:from>
      <xdr:col>13</xdr:col>
      <xdr:colOff>676276</xdr:colOff>
      <xdr:row>64</xdr:row>
      <xdr:rowOff>161924</xdr:rowOff>
    </xdr:from>
    <xdr:to>
      <xdr:col>19</xdr:col>
      <xdr:colOff>676276</xdr:colOff>
      <xdr:row>80</xdr:row>
      <xdr:rowOff>9525</xdr:rowOff>
    </xdr:to>
    <xdr:sp macro="" textlink="">
      <xdr:nvSpPr>
        <xdr:cNvPr id="7" name="Text Box 2">
          <a:extLst>
            <a:ext uri="{FF2B5EF4-FFF2-40B4-BE49-F238E27FC236}">
              <a16:creationId xmlns:a16="http://schemas.microsoft.com/office/drawing/2014/main" id="{00000000-0008-0000-2B00-000007000000}"/>
            </a:ext>
          </a:extLst>
        </xdr:cNvPr>
        <xdr:cNvSpPr txBox="1">
          <a:spLocks noChangeArrowheads="1"/>
        </xdr:cNvSpPr>
      </xdr:nvSpPr>
      <xdr:spPr bwMode="auto">
        <a:xfrm>
          <a:off x="5105401" y="11915774"/>
          <a:ext cx="4114800" cy="2590801"/>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Ⅱ</a:t>
          </a: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mn-ea"/>
            </a:rPr>
            <a:t>③［オプション］タブをクリックする。</a:t>
          </a:r>
          <a:endParaRPr kumimoji="0" lang="ja-JP" altLang="en-US" sz="11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baseline="0">
              <a:effectLst/>
              <a:latin typeface="ＭＳ Ｐゴシック"/>
              <a:ea typeface="+mn-ea"/>
              <a:cs typeface="+mn-cs"/>
            </a:rPr>
            <a:t>④</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デｰタの種類</a:t>
          </a:r>
          <a:r>
            <a:rPr lang="ja-JP" altLang="ja-JP" sz="1100" b="1" i="0" baseline="0">
              <a:effectLst/>
              <a:latin typeface="ＭＳ Ｐゴシック"/>
              <a:ea typeface="+mn-ea"/>
              <a:cs typeface="+mn-cs"/>
            </a:rPr>
            <a:t>］</a:t>
          </a:r>
          <a:r>
            <a:rPr lang="ja-JP" altLang="en-US" sz="1100" b="1" i="0" baseline="0">
              <a:effectLst/>
              <a:latin typeface="ＭＳ Ｐゴシック"/>
              <a:ea typeface="+mn-ea"/>
              <a:cs typeface="+mn-cs"/>
            </a:rPr>
            <a:t>から［</a:t>
          </a:r>
          <a:r>
            <a:rPr lang="en-US" altLang="ja-JP" sz="1100" b="1" i="0" baseline="0">
              <a:effectLst/>
              <a:latin typeface="ＭＳ Ｐゴシック"/>
              <a:ea typeface="+mn-ea"/>
              <a:cs typeface="+mn-cs"/>
            </a:rPr>
            <a:t>0/1</a:t>
          </a:r>
          <a:r>
            <a:rPr lang="ja-JP" altLang="en-US" sz="1100" b="1" i="0" baseline="0">
              <a:effectLst/>
              <a:latin typeface="ＭＳ Ｐゴシック"/>
              <a:ea typeface="+mn-ea"/>
              <a:cs typeface="+mn-cs"/>
            </a:rPr>
            <a:t>型］</a:t>
          </a:r>
          <a:r>
            <a:rPr lang="ja-JP" altLang="ja-JP" sz="1100" b="1" i="0" baseline="0">
              <a:effectLst/>
              <a:latin typeface="ＭＳ Ｐゴシック"/>
              <a:ea typeface="+mn-ea"/>
              <a:cs typeface="+mn-cs"/>
            </a:rPr>
            <a:t>をクリックする。</a:t>
          </a:r>
          <a:endParaRPr lang="ja-JP" altLang="ja-JP" sz="1100">
            <a:effectLst/>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mn-ea"/>
              <a:ea typeface="+mn-ea"/>
              <a:cs typeface="+mn-cs"/>
            </a:rPr>
            <a:t>ダイアログ-</a:t>
          </a:r>
          <a:r>
            <a:rPr lang="en-US" altLang="ja-JP" sz="1100" b="0" i="0" baseline="0">
              <a:effectLst/>
              <a:latin typeface="+mn-ea"/>
              <a:ea typeface="+mn-ea"/>
              <a:cs typeface="+mn-cs"/>
            </a:rPr>
            <a:t>2</a:t>
          </a:r>
          <a:r>
            <a:rPr lang="ja-JP" altLang="ja-JP" sz="1100" b="0" i="0" baseline="0">
              <a:effectLst/>
              <a:latin typeface="+mn-lt"/>
              <a:ea typeface="+mn-ea"/>
              <a:cs typeface="+mn-cs"/>
            </a:rPr>
            <a:t>が表示され</a:t>
          </a:r>
          <a:r>
            <a:rPr lang="ja-JP" altLang="en-US" sz="1100" b="0" i="0" baseline="0">
              <a:effectLst/>
              <a:latin typeface="+mn-lt"/>
              <a:ea typeface="+mn-ea"/>
              <a:cs typeface="+mn-cs"/>
            </a:rPr>
            <a:t>ます。</a:t>
          </a:r>
          <a:r>
            <a:rPr kumimoji="0" lang="ja-JP" altLang="en-US" sz="1100" b="0" i="0" u="none" strike="noStrike" kern="0" cap="none" spc="0" normalizeH="0" baseline="0" noProof="0">
              <a:ln>
                <a:noFill/>
              </a:ln>
              <a:solidFill>
                <a:srgbClr val="000000"/>
              </a:solidFill>
              <a:effectLst/>
              <a:uLnTx/>
              <a:uFillTx/>
              <a:latin typeface="ＭＳ Ｐゴシック"/>
              <a:ea typeface="+mn-ea"/>
            </a:rPr>
            <a:t>カテゴリコｰドのデｰタの場合は、［デｰタの種類］から［カテゴリコｰド］を選択します。</a:t>
          </a:r>
          <a:endParaRPr kumimoji="0" lang="en-US" altLang="ja-JP" sz="11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r>
            <a:rPr lang="ja-JP" altLang="en-US" sz="1100" b="1" i="0" baseline="0">
              <a:effectLst/>
              <a:latin typeface="ＭＳ Ｐゴシック"/>
              <a:ea typeface="+mn-ea"/>
              <a:cs typeface="+mn-cs"/>
            </a:rPr>
            <a:t>⑤</a:t>
          </a:r>
          <a:r>
            <a:rPr lang="ja-JP" altLang="ja-JP" sz="1100" b="1" i="0" baseline="0">
              <a:effectLst/>
              <a:latin typeface="ＭＳ Ｐゴシック"/>
              <a:ea typeface="+mn-ea"/>
              <a:cs typeface="+mn-cs"/>
            </a:rPr>
            <a:t>［</a:t>
          </a:r>
          <a:r>
            <a:rPr lang="en-US" altLang="ja-JP" sz="1100" b="1" i="0" baseline="0">
              <a:effectLst/>
              <a:latin typeface="ＭＳ Ｐゴシック"/>
              <a:ea typeface="+mn-ea"/>
              <a:cs typeface="+mn-cs"/>
            </a:rPr>
            <a:t>OK</a:t>
          </a:r>
          <a:r>
            <a:rPr lang="ja-JP" altLang="ja-JP" sz="1100" b="1" i="0" baseline="0">
              <a:effectLst/>
              <a:latin typeface="ＭＳ Ｐゴシック"/>
              <a:ea typeface="+mn-ea"/>
              <a:cs typeface="+mn-cs"/>
            </a:rPr>
            <a:t>］ボタンをクリックする。</a:t>
          </a:r>
          <a:endParaRPr lang="ja-JP" altLang="ja-JP" sz="1100">
            <a:effectLst/>
            <a:latin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r>
            <a:rPr lang="ja-JP" altLang="ja-JP" sz="1100" b="0" i="0" baseline="0">
              <a:effectLst/>
              <a:latin typeface="ＭＳ Ｐゴシック"/>
              <a:ea typeface="+mn-ea"/>
              <a:cs typeface="+mn-cs"/>
            </a:rPr>
            <a:t>新しいワ</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クシ</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トが追加され、結果</a:t>
          </a:r>
          <a:r>
            <a:rPr lang="ja-JP" altLang="en-US" sz="1100" b="0" i="0" baseline="0">
              <a:effectLst/>
              <a:latin typeface="ＭＳ Ｐゴシック"/>
              <a:ea typeface="+mn-ea"/>
              <a:cs typeface="+mn-cs"/>
            </a:rPr>
            <a:t>が出力されます。</a:t>
          </a:r>
          <a:endParaRPr lang="ja-JP" altLang="ja-JP" sz="1100">
            <a:effectLst/>
            <a:latin typeface="ＭＳ Ｐゴシック"/>
          </a:endParaRPr>
        </a:p>
      </xdr:txBody>
    </xdr:sp>
    <xdr:clientData/>
  </xdr:twoCellAnchor>
  <xdr:twoCellAnchor>
    <xdr:from>
      <xdr:col>14</xdr:col>
      <xdr:colOff>0</xdr:colOff>
      <xdr:row>22</xdr:row>
      <xdr:rowOff>0</xdr:rowOff>
    </xdr:from>
    <xdr:to>
      <xdr:col>19</xdr:col>
      <xdr:colOff>676275</xdr:colOff>
      <xdr:row>33</xdr:row>
      <xdr:rowOff>9525</xdr:rowOff>
    </xdr:to>
    <xdr:sp macro="" textlink="">
      <xdr:nvSpPr>
        <xdr:cNvPr id="9" name="Text Box 2">
          <a:extLst>
            <a:ext uri="{FF2B5EF4-FFF2-40B4-BE49-F238E27FC236}">
              <a16:creationId xmlns:a16="http://schemas.microsoft.com/office/drawing/2014/main" id="{00000000-0008-0000-2B00-000009000000}"/>
            </a:ext>
          </a:extLst>
        </xdr:cNvPr>
        <xdr:cNvSpPr txBox="1">
          <a:spLocks noChangeArrowheads="1"/>
        </xdr:cNvSpPr>
      </xdr:nvSpPr>
      <xdr:spPr bwMode="auto">
        <a:xfrm>
          <a:off x="5114925" y="3838575"/>
          <a:ext cx="4105275" cy="26003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a:lstStyle/>
        <a:p>
          <a:pPr algn="l" rtl="0">
            <a:defRPr sz="1000"/>
          </a:pPr>
          <a:r>
            <a:rPr lang="ja-JP" altLang="en-US" sz="1100" b="1" i="0" u="none" strike="noStrike" baseline="0">
              <a:solidFill>
                <a:srgbClr val="000000"/>
              </a:solidFill>
              <a:latin typeface="ＭＳ Ｐゴシック"/>
              <a:ea typeface="ＭＳ Ｐゴシック"/>
            </a:rPr>
            <a:t>操作手順Ⅰ</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C2</a:t>
          </a:r>
          <a:r>
            <a:rPr lang="en-US" altLang="ja-JP" sz="1100" b="1" i="0" u="sng" strike="noStrike" baseline="0">
              <a:solidFill>
                <a:srgbClr val="000000"/>
              </a:solidFill>
              <a:latin typeface="ＭＳ Ｐゴシック"/>
              <a:ea typeface="ＭＳ Ｐゴシック"/>
            </a:rPr>
            <a:t>3</a:t>
          </a:r>
          <a:r>
            <a:rPr lang="ja-JP" altLang="en-US" sz="1100" b="1" i="0" u="sng" strike="noStrike" baseline="0">
              <a:solidFill>
                <a:srgbClr val="000000"/>
              </a:solidFill>
              <a:latin typeface="ＭＳ Ｐゴシック"/>
              <a:ea typeface="ＭＳ Ｐゴシック"/>
            </a:rPr>
            <a:t>からM2</a:t>
          </a:r>
          <a:r>
            <a:rPr lang="en-US" altLang="ja-JP" sz="1100" b="1" i="0" u="sng" strike="noStrike" baseline="0">
              <a:solidFill>
                <a:srgbClr val="000000"/>
              </a:solidFill>
              <a:latin typeface="ＭＳ Ｐゴシック"/>
              <a:ea typeface="ＭＳ Ｐゴシック"/>
            </a:rPr>
            <a:t>3</a:t>
          </a:r>
          <a:r>
            <a:rPr lang="ja-JP" altLang="en-US" sz="1100" b="1" i="0" u="none" strike="noStrike" baseline="0">
              <a:solidFill>
                <a:srgbClr val="000000"/>
              </a:solidFill>
              <a:latin typeface="ＭＳ Ｐゴシック"/>
              <a:ea typeface="ＭＳ Ｐゴシック"/>
            </a:rPr>
            <a:t>のセルをドラッグして選択する。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②エクセル統計メニュｰから、［多変量解析］－［数量化Ⅲ類］を選択する。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ダイアログ-1が表示され、［デｰタ入力範囲］には「C2</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:M6</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操作手順Ⅱへ</a:t>
          </a:r>
          <a:endParaRPr lang="ja-JP" altLang="en-US"/>
        </a:p>
      </xdr:txBody>
    </xdr:sp>
    <xdr:clientData/>
  </xdr:twoCellAnchor>
  <xdr:twoCellAnchor editAs="oneCell">
    <xdr:from>
      <xdr:col>14</xdr:col>
      <xdr:colOff>0</xdr:colOff>
      <xdr:row>36</xdr:row>
      <xdr:rowOff>0</xdr:rowOff>
    </xdr:from>
    <xdr:to>
      <xdr:col>20</xdr:col>
      <xdr:colOff>142343</xdr:colOff>
      <xdr:row>60</xdr:row>
      <xdr:rowOff>47105</xdr:rowOff>
    </xdr:to>
    <xdr:pic>
      <xdr:nvPicPr>
        <xdr:cNvPr id="11" name="図 10">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1"/>
        <a:stretch>
          <a:fillRect/>
        </a:stretch>
      </xdr:blipFill>
      <xdr:spPr>
        <a:xfrm>
          <a:off x="5114925" y="6943725"/>
          <a:ext cx="4257143" cy="4161905"/>
        </a:xfrm>
        <a:prstGeom prst="rect">
          <a:avLst/>
        </a:prstGeom>
      </xdr:spPr>
    </xdr:pic>
    <xdr:clientData/>
  </xdr:twoCellAnchor>
  <xdr:twoCellAnchor editAs="oneCell">
    <xdr:from>
      <xdr:col>2</xdr:col>
      <xdr:colOff>0</xdr:colOff>
      <xdr:row>65</xdr:row>
      <xdr:rowOff>0</xdr:rowOff>
    </xdr:from>
    <xdr:to>
      <xdr:col>13</xdr:col>
      <xdr:colOff>380468</xdr:colOff>
      <xdr:row>89</xdr:row>
      <xdr:rowOff>47105</xdr:rowOff>
    </xdr:to>
    <xdr:pic>
      <xdr:nvPicPr>
        <xdr:cNvPr id="12" name="図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2"/>
        <a:stretch>
          <a:fillRect/>
        </a:stretch>
      </xdr:blipFill>
      <xdr:spPr>
        <a:xfrm>
          <a:off x="552450" y="11925300"/>
          <a:ext cx="4257143" cy="416190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257175</xdr:colOff>
      <xdr:row>70</xdr:row>
      <xdr:rowOff>0</xdr:rowOff>
    </xdr:from>
    <xdr:to>
      <xdr:col>5</xdr:col>
      <xdr:colOff>523875</xdr:colOff>
      <xdr:row>87</xdr:row>
      <xdr:rowOff>0</xdr:rowOff>
    </xdr:to>
    <xdr:graphicFrame macro="">
      <xdr:nvGraphicFramePr>
        <xdr:cNvPr id="5191054" name="グラフ 1">
          <a:extLst>
            <a:ext uri="{FF2B5EF4-FFF2-40B4-BE49-F238E27FC236}">
              <a16:creationId xmlns:a16="http://schemas.microsoft.com/office/drawing/2014/main" id="{00000000-0008-0000-2C00-00008E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70</xdr:row>
      <xdr:rowOff>0</xdr:rowOff>
    </xdr:from>
    <xdr:to>
      <xdr:col>11</xdr:col>
      <xdr:colOff>342900</xdr:colOff>
      <xdr:row>87</xdr:row>
      <xdr:rowOff>0</xdr:rowOff>
    </xdr:to>
    <xdr:graphicFrame macro="">
      <xdr:nvGraphicFramePr>
        <xdr:cNvPr id="5191055" name="グラフ 2">
          <a:extLst>
            <a:ext uri="{FF2B5EF4-FFF2-40B4-BE49-F238E27FC236}">
              <a16:creationId xmlns:a16="http://schemas.microsoft.com/office/drawing/2014/main" id="{00000000-0008-0000-2C00-00008F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88</xdr:row>
      <xdr:rowOff>0</xdr:rowOff>
    </xdr:from>
    <xdr:to>
      <xdr:col>5</xdr:col>
      <xdr:colOff>523875</xdr:colOff>
      <xdr:row>105</xdr:row>
      <xdr:rowOff>0</xdr:rowOff>
    </xdr:to>
    <xdr:graphicFrame macro="">
      <xdr:nvGraphicFramePr>
        <xdr:cNvPr id="5191056" name="グラフ 3">
          <a:extLst>
            <a:ext uri="{FF2B5EF4-FFF2-40B4-BE49-F238E27FC236}">
              <a16:creationId xmlns:a16="http://schemas.microsoft.com/office/drawing/2014/main" id="{00000000-0008-0000-2C00-000090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647700</xdr:colOff>
      <xdr:row>88</xdr:row>
      <xdr:rowOff>0</xdr:rowOff>
    </xdr:from>
    <xdr:to>
      <xdr:col>11</xdr:col>
      <xdr:colOff>342900</xdr:colOff>
      <xdr:row>105</xdr:row>
      <xdr:rowOff>0</xdr:rowOff>
    </xdr:to>
    <xdr:graphicFrame macro="">
      <xdr:nvGraphicFramePr>
        <xdr:cNvPr id="5191057" name="グラフ 4">
          <a:extLst>
            <a:ext uri="{FF2B5EF4-FFF2-40B4-BE49-F238E27FC236}">
              <a16:creationId xmlns:a16="http://schemas.microsoft.com/office/drawing/2014/main" id="{00000000-0008-0000-2C00-000091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257175</xdr:colOff>
      <xdr:row>106</xdr:row>
      <xdr:rowOff>0</xdr:rowOff>
    </xdr:from>
    <xdr:to>
      <xdr:col>5</xdr:col>
      <xdr:colOff>523875</xdr:colOff>
      <xdr:row>123</xdr:row>
      <xdr:rowOff>0</xdr:rowOff>
    </xdr:to>
    <xdr:graphicFrame macro="">
      <xdr:nvGraphicFramePr>
        <xdr:cNvPr id="5191058" name="グラフ 5">
          <a:extLst>
            <a:ext uri="{FF2B5EF4-FFF2-40B4-BE49-F238E27FC236}">
              <a16:creationId xmlns:a16="http://schemas.microsoft.com/office/drawing/2014/main" id="{00000000-0008-0000-2C00-000092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647700</xdr:colOff>
      <xdr:row>106</xdr:row>
      <xdr:rowOff>0</xdr:rowOff>
    </xdr:from>
    <xdr:to>
      <xdr:col>11</xdr:col>
      <xdr:colOff>342900</xdr:colOff>
      <xdr:row>123</xdr:row>
      <xdr:rowOff>0</xdr:rowOff>
    </xdr:to>
    <xdr:graphicFrame macro="">
      <xdr:nvGraphicFramePr>
        <xdr:cNvPr id="5191059" name="グラフ 6">
          <a:extLst>
            <a:ext uri="{FF2B5EF4-FFF2-40B4-BE49-F238E27FC236}">
              <a16:creationId xmlns:a16="http://schemas.microsoft.com/office/drawing/2014/main" id="{00000000-0008-0000-2C00-000093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257175</xdr:colOff>
      <xdr:row>124</xdr:row>
      <xdr:rowOff>0</xdr:rowOff>
    </xdr:from>
    <xdr:to>
      <xdr:col>5</xdr:col>
      <xdr:colOff>523875</xdr:colOff>
      <xdr:row>141</xdr:row>
      <xdr:rowOff>0</xdr:rowOff>
    </xdr:to>
    <xdr:graphicFrame macro="">
      <xdr:nvGraphicFramePr>
        <xdr:cNvPr id="5191060" name="グラフ 7">
          <a:extLst>
            <a:ext uri="{FF2B5EF4-FFF2-40B4-BE49-F238E27FC236}">
              <a16:creationId xmlns:a16="http://schemas.microsoft.com/office/drawing/2014/main" id="{00000000-0008-0000-2C00-000094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647700</xdr:colOff>
      <xdr:row>124</xdr:row>
      <xdr:rowOff>0</xdr:rowOff>
    </xdr:from>
    <xdr:to>
      <xdr:col>11</xdr:col>
      <xdr:colOff>342900</xdr:colOff>
      <xdr:row>141</xdr:row>
      <xdr:rowOff>0</xdr:rowOff>
    </xdr:to>
    <xdr:graphicFrame macro="">
      <xdr:nvGraphicFramePr>
        <xdr:cNvPr id="5191061" name="グラフ 8">
          <a:extLst>
            <a:ext uri="{FF2B5EF4-FFF2-40B4-BE49-F238E27FC236}">
              <a16:creationId xmlns:a16="http://schemas.microsoft.com/office/drawing/2014/main" id="{00000000-0008-0000-2C00-000095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257175</xdr:colOff>
      <xdr:row>142</xdr:row>
      <xdr:rowOff>0</xdr:rowOff>
    </xdr:from>
    <xdr:to>
      <xdr:col>5</xdr:col>
      <xdr:colOff>523875</xdr:colOff>
      <xdr:row>159</xdr:row>
      <xdr:rowOff>0</xdr:rowOff>
    </xdr:to>
    <xdr:graphicFrame macro="">
      <xdr:nvGraphicFramePr>
        <xdr:cNvPr id="5191062" name="グラフ 9">
          <a:extLst>
            <a:ext uri="{FF2B5EF4-FFF2-40B4-BE49-F238E27FC236}">
              <a16:creationId xmlns:a16="http://schemas.microsoft.com/office/drawing/2014/main" id="{00000000-0008-0000-2C00-000096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647700</xdr:colOff>
      <xdr:row>142</xdr:row>
      <xdr:rowOff>0</xdr:rowOff>
    </xdr:from>
    <xdr:to>
      <xdr:col>11</xdr:col>
      <xdr:colOff>342900</xdr:colOff>
      <xdr:row>159</xdr:row>
      <xdr:rowOff>0</xdr:rowOff>
    </xdr:to>
    <xdr:graphicFrame macro="">
      <xdr:nvGraphicFramePr>
        <xdr:cNvPr id="5191063" name="グラフ 10">
          <a:extLst>
            <a:ext uri="{FF2B5EF4-FFF2-40B4-BE49-F238E27FC236}">
              <a16:creationId xmlns:a16="http://schemas.microsoft.com/office/drawing/2014/main" id="{00000000-0008-0000-2C00-000097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257175</xdr:colOff>
      <xdr:row>160</xdr:row>
      <xdr:rowOff>0</xdr:rowOff>
    </xdr:from>
    <xdr:to>
      <xdr:col>4</xdr:col>
      <xdr:colOff>447675</xdr:colOff>
      <xdr:row>177</xdr:row>
      <xdr:rowOff>0</xdr:rowOff>
    </xdr:to>
    <xdr:graphicFrame macro="">
      <xdr:nvGraphicFramePr>
        <xdr:cNvPr id="5191064" name="グラフ 11">
          <a:extLst>
            <a:ext uri="{FF2B5EF4-FFF2-40B4-BE49-F238E27FC236}">
              <a16:creationId xmlns:a16="http://schemas.microsoft.com/office/drawing/2014/main" id="{00000000-0008-0000-2C00-00009835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xdr:row>
      <xdr:rowOff>171449</xdr:rowOff>
    </xdr:from>
    <xdr:to>
      <xdr:col>8</xdr:col>
      <xdr:colOff>0</xdr:colOff>
      <xdr:row>7</xdr:row>
      <xdr:rowOff>161924</xdr:rowOff>
    </xdr:to>
    <xdr:sp macro="" textlink="">
      <xdr:nvSpPr>
        <xdr:cNvPr id="14" name="Text Box 1">
          <a:extLst>
            <a:ext uri="{FF2B5EF4-FFF2-40B4-BE49-F238E27FC236}">
              <a16:creationId xmlns:a16="http://schemas.microsoft.com/office/drawing/2014/main" id="{00000000-0008-0000-2C00-00000E000000}"/>
            </a:ext>
          </a:extLst>
        </xdr:cNvPr>
        <xdr:cNvSpPr txBox="1">
          <a:spLocks noChangeArrowheads="1"/>
        </xdr:cNvSpPr>
      </xdr:nvSpPr>
      <xdr:spPr bwMode="auto">
        <a:xfrm>
          <a:off x="2171700" y="514349"/>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12</xdr:col>
      <xdr:colOff>0</xdr:colOff>
      <xdr:row>49</xdr:row>
      <xdr:rowOff>0</xdr:rowOff>
    </xdr:from>
    <xdr:to>
      <xdr:col>17</xdr:col>
      <xdr:colOff>0</xdr:colOff>
      <xdr:row>54</xdr:row>
      <xdr:rowOff>161924</xdr:rowOff>
    </xdr:to>
    <xdr:sp macro="" textlink="">
      <xdr:nvSpPr>
        <xdr:cNvPr id="16" name="Text Box 1">
          <a:extLst>
            <a:ext uri="{FF2B5EF4-FFF2-40B4-BE49-F238E27FC236}">
              <a16:creationId xmlns:a16="http://schemas.microsoft.com/office/drawing/2014/main" id="{00000000-0008-0000-2C00-000010000000}"/>
            </a:ext>
          </a:extLst>
        </xdr:cNvPr>
        <xdr:cNvSpPr txBox="1">
          <a:spLocks noChangeArrowheads="1"/>
        </xdr:cNvSpPr>
      </xdr:nvSpPr>
      <xdr:spPr bwMode="auto">
        <a:xfrm>
          <a:off x="8343900" y="8401050"/>
          <a:ext cx="3429000" cy="1019174"/>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「グラフ用デｰタ」より下の値は、グラフを作成するためだけの情報です。この内容を変更するとグラフが正しく表示されません。</a:t>
          </a:r>
          <a:endParaRPr lang="ja-JP" altLang="en-US"/>
        </a:p>
      </xdr:txBody>
    </xdr:sp>
    <xdr:clientData/>
  </xdr:twoCellAnchor>
  <xdr:twoCellAnchor>
    <xdr:from>
      <xdr:col>6</xdr:col>
      <xdr:colOff>0</xdr:colOff>
      <xdr:row>56</xdr:row>
      <xdr:rowOff>0</xdr:rowOff>
    </xdr:from>
    <xdr:to>
      <xdr:col>10</xdr:col>
      <xdr:colOff>676276</xdr:colOff>
      <xdr:row>66</xdr:row>
      <xdr:rowOff>161925</xdr:rowOff>
    </xdr:to>
    <xdr:sp macro="" textlink="">
      <xdr:nvSpPr>
        <xdr:cNvPr id="18" name="Text Box 1">
          <a:extLst>
            <a:ext uri="{FF2B5EF4-FFF2-40B4-BE49-F238E27FC236}">
              <a16:creationId xmlns:a16="http://schemas.microsoft.com/office/drawing/2014/main" id="{00000000-0008-0000-2C00-000012000000}"/>
            </a:ext>
          </a:extLst>
        </xdr:cNvPr>
        <xdr:cNvSpPr txBox="1">
          <a:spLocks noChangeArrowheads="1"/>
        </xdr:cNvSpPr>
      </xdr:nvSpPr>
      <xdr:spPr bwMode="auto">
        <a:xfrm>
          <a:off x="4229100" y="9601200"/>
          <a:ext cx="3419476" cy="18764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カテゴリｰスコア</a:t>
          </a:r>
        </a:p>
        <a:p>
          <a:pPr algn="l" rtl="0">
            <a:lnSpc>
              <a:spcPct val="100000"/>
            </a:lnSpc>
            <a:defRPr sz="1000"/>
          </a:pPr>
          <a:r>
            <a:rPr lang="ja-JP" altLang="en-US" sz="1100" b="0" i="0" u="none" strike="noStrike" baseline="0">
              <a:solidFill>
                <a:srgbClr val="000000"/>
              </a:solidFill>
              <a:latin typeface="ＭＳ Ｐゴシック"/>
              <a:ea typeface="ＭＳ Ｐゴシック"/>
            </a:rPr>
            <a:t>第</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軸までのカテゴリｰスコアが出力されます。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カテゴリｰスコアの値が近いほど似ていることを意味します。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下方にあるように、カテゴリｰスコアをラベル付き散布図にすると、より分かりやすくなります。</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0</xdr:colOff>
      <xdr:row>19</xdr:row>
      <xdr:rowOff>0</xdr:rowOff>
    </xdr:to>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200025" y="571500"/>
          <a:ext cx="8858250" cy="24003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林式数量化理論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は林知己夫氏により開発されました。下表のように、いくつかの個体の集合について、個体すべての組み合わせについて似ている程度（類似度）が測られている場合に、その類似度行列から個体の集まりを低次元空間へ大まかに図示する手法です。順序尺度により類似性が判定されている場合における多次元尺度法に相当します。多次元尺度法との違いは、多次元尺度法が非類似度行列を分析するのに対し、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類は類似度行列を分析対象としている点です。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類は類似度を分析対象としているため、距離行列を計算し、</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を乗じたものを類似度行列として分析を行います。なお、事前に類似度行列が得られている場合は、［数量化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類（類似度行列）］によって分析を行ってください。</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次のような</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つの点が与えられた場合に、各点の距離行列を計算し、二次元平面に図示します。同じデータを多次元尺度法でも行ってみます（設定は「多次元尺度法</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と同じです）。投影結果のプロットのちがいに注目してください。</a:t>
          </a:r>
          <a:endParaRPr lang="ja-JP" altLang="en-US"/>
        </a:p>
      </xdr:txBody>
    </xdr:sp>
    <xdr:clientData/>
  </xdr:twoCellAnchor>
  <xdr:twoCellAnchor>
    <xdr:from>
      <xdr:col>5</xdr:col>
      <xdr:colOff>0</xdr:colOff>
      <xdr:row>22</xdr:row>
      <xdr:rowOff>19050</xdr:rowOff>
    </xdr:from>
    <xdr:to>
      <xdr:col>15</xdr:col>
      <xdr:colOff>0</xdr:colOff>
      <xdr:row>47</xdr:row>
      <xdr:rowOff>161925</xdr:rowOff>
    </xdr:to>
    <xdr:sp macro="" textlink="">
      <xdr:nvSpPr>
        <xdr:cNvPr id="11" name="Text Box 3">
          <a:extLst>
            <a:ext uri="{FF2B5EF4-FFF2-40B4-BE49-F238E27FC236}">
              <a16:creationId xmlns:a16="http://schemas.microsoft.com/office/drawing/2014/main" id="{00000000-0008-0000-2D00-00000B000000}"/>
            </a:ext>
          </a:extLst>
        </xdr:cNvPr>
        <xdr:cNvSpPr txBox="1">
          <a:spLocks noChangeArrowheads="1"/>
        </xdr:cNvSpPr>
      </xdr:nvSpPr>
      <xdr:spPr bwMode="auto">
        <a:xfrm>
          <a:off x="2200275" y="3857625"/>
          <a:ext cx="6858000" cy="409575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rtl="0" eaLnBrk="1" fontAlgn="auto" latinLnBrk="0" hangingPunct="1"/>
          <a:r>
            <a:rPr lang="ja-JP" altLang="ja-JP" sz="1100" b="1" i="0" baseline="0">
              <a:effectLst/>
              <a:latin typeface="+mn-ea"/>
              <a:ea typeface="+mn-ea"/>
              <a:cs typeface="+mn-cs"/>
            </a:rPr>
            <a:t>操作手順</a:t>
          </a:r>
          <a:r>
            <a:rPr lang="en-US" altLang="ja-JP" sz="1100" b="1" i="0" baseline="0">
              <a:effectLst/>
              <a:latin typeface="+mn-ea"/>
              <a:ea typeface="+mn-ea"/>
              <a:cs typeface="+mn-cs"/>
            </a:rPr>
            <a:t>Ⅰ</a:t>
          </a: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①</a:t>
          </a:r>
          <a:r>
            <a:rPr lang="en-US" altLang="ja-JP" sz="1100" b="1" i="0" u="sng" baseline="0">
              <a:effectLst/>
              <a:latin typeface="+mn-ea"/>
              <a:ea typeface="+mn-ea"/>
              <a:cs typeface="+mn-cs"/>
            </a:rPr>
            <a:t>B22</a:t>
          </a:r>
          <a:r>
            <a:rPr lang="ja-JP" altLang="ja-JP" sz="1100" b="1" i="0" baseline="0">
              <a:effectLst/>
              <a:latin typeface="+mn-ea"/>
              <a:ea typeface="+mn-ea"/>
              <a:cs typeface="+mn-cs"/>
            </a:rPr>
            <a:t>のセルをクリックする、続けて</a:t>
          </a:r>
          <a:r>
            <a:rPr lang="en-US" altLang="ja-JP" sz="1100" b="1" i="0" baseline="0">
              <a:effectLst/>
              <a:latin typeface="+mn-ea"/>
              <a:ea typeface="+mn-ea"/>
              <a:cs typeface="+mn-cs"/>
            </a:rPr>
            <a:t>Ctrl</a:t>
          </a:r>
          <a:r>
            <a:rPr lang="ja-JP" altLang="ja-JP" sz="1100" b="1" i="0" baseline="0">
              <a:effectLst/>
              <a:latin typeface="+mn-ea"/>
              <a:ea typeface="+mn-ea"/>
              <a:cs typeface="+mn-cs"/>
            </a:rPr>
            <a:t>キｰを押しながら、</a:t>
          </a:r>
          <a:r>
            <a:rPr lang="en-US" altLang="ja-JP" sz="1100" b="1" i="0" u="sng" baseline="0">
              <a:effectLst/>
              <a:latin typeface="+mn-ea"/>
              <a:ea typeface="+mn-ea"/>
              <a:cs typeface="+mn-cs"/>
            </a:rPr>
            <a:t>C22</a:t>
          </a:r>
          <a:r>
            <a:rPr lang="ja-JP" altLang="en-US" sz="1100" b="1" i="0" u="sng" baseline="0">
              <a:effectLst/>
              <a:latin typeface="+mn-ea"/>
              <a:ea typeface="+mn-ea"/>
              <a:cs typeface="+mn-cs"/>
            </a:rPr>
            <a:t>から</a:t>
          </a:r>
          <a:r>
            <a:rPr lang="en-US" altLang="ja-JP" sz="1100" b="1" i="0" u="sng" baseline="0">
              <a:effectLst/>
              <a:latin typeface="+mn-ea"/>
              <a:ea typeface="+mn-ea"/>
              <a:cs typeface="+mn-cs"/>
            </a:rPr>
            <a:t>D22</a:t>
          </a:r>
          <a:r>
            <a:rPr lang="ja-JP" altLang="ja-JP" sz="1100" b="1" i="0" baseline="0">
              <a:effectLst/>
              <a:latin typeface="+mn-ea"/>
              <a:ea typeface="+mn-ea"/>
              <a:cs typeface="+mn-cs"/>
            </a:rPr>
            <a:t>のセルを</a:t>
          </a:r>
          <a:r>
            <a:rPr lang="ja-JP" altLang="en-US" sz="1100" b="1" i="0" baseline="0">
              <a:effectLst/>
              <a:latin typeface="+mn-ea"/>
              <a:ea typeface="+mn-ea"/>
              <a:cs typeface="+mn-cs"/>
            </a:rPr>
            <a:t>ドラッグして選択</a:t>
          </a:r>
          <a:r>
            <a:rPr lang="ja-JP" altLang="ja-JP" sz="1100" b="1" i="0" baseline="0">
              <a:effectLst/>
              <a:latin typeface="+mn-ea"/>
              <a:ea typeface="+mn-ea"/>
              <a:cs typeface="+mn-cs"/>
            </a:rPr>
            <a:t>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②エクセル統計メニュｰから、［多変量解析］－［</a:t>
          </a:r>
          <a:r>
            <a:rPr lang="ja-JP" altLang="en-US" sz="1100" b="1" i="0" baseline="0">
              <a:effectLst/>
              <a:latin typeface="+mn-ea"/>
              <a:ea typeface="+mn-ea"/>
              <a:cs typeface="+mn-cs"/>
            </a:rPr>
            <a:t>数量化</a:t>
          </a:r>
          <a:r>
            <a:rPr lang="en-US" altLang="ja-JP" sz="1100" b="1" i="0" baseline="0">
              <a:effectLst/>
              <a:latin typeface="+mn-ea"/>
              <a:ea typeface="+mn-ea"/>
              <a:cs typeface="+mn-cs"/>
            </a:rPr>
            <a:t>Ⅳ</a:t>
          </a:r>
          <a:r>
            <a:rPr lang="ja-JP" altLang="en-US" sz="1100" b="1" i="0" baseline="0">
              <a:effectLst/>
              <a:latin typeface="+mn-ea"/>
              <a:ea typeface="+mn-ea"/>
              <a:cs typeface="+mn-cs"/>
            </a:rPr>
            <a:t>類</a:t>
          </a:r>
          <a:r>
            <a:rPr lang="ja-JP" altLang="ja-JP" sz="1100" b="1" i="0" baseline="0">
              <a:effectLst/>
              <a:latin typeface="+mn-ea"/>
              <a:ea typeface="+mn-ea"/>
              <a:cs typeface="+mn-cs"/>
            </a:rPr>
            <a:t>］を選択する。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0" i="0" baseline="0">
              <a:effectLst/>
              <a:latin typeface="+mn-ea"/>
              <a:ea typeface="+mn-ea"/>
              <a:cs typeface="+mn-cs"/>
            </a:rPr>
            <a:t>ダイアログ</a:t>
          </a:r>
          <a:r>
            <a:rPr lang="en-US" altLang="ja-JP" sz="1100" b="0" i="0" baseline="0">
              <a:effectLst/>
              <a:latin typeface="+mn-ea"/>
              <a:ea typeface="+mn-ea"/>
              <a:cs typeface="+mn-cs"/>
            </a:rPr>
            <a:t>-1</a:t>
          </a:r>
          <a:r>
            <a:rPr lang="ja-JP" altLang="ja-JP" sz="1100" b="0" i="0" baseline="0">
              <a:effectLst/>
              <a:latin typeface="+mn-ea"/>
              <a:ea typeface="+mn-ea"/>
              <a:cs typeface="+mn-cs"/>
            </a:rPr>
            <a:t>が表示されます。既に［目的変数］に「エサの選択」が、［説明変数］に「体長」が設定されています。</a:t>
          </a:r>
          <a:endParaRPr lang="en-US" altLang="ja-JP" sz="1100" b="0" i="0" baseline="0">
            <a:effectLst/>
            <a:latin typeface="+mn-ea"/>
            <a:ea typeface="+mn-ea"/>
            <a:cs typeface="+mn-cs"/>
          </a:endParaRPr>
        </a:p>
        <a:p>
          <a:pPr rtl="0" eaLnBrk="1" fontAlgn="auto" latinLnBrk="0" hangingPunct="1"/>
          <a:r>
            <a:rPr lang="ja-JP" altLang="en-US">
              <a:effectLst/>
              <a:latin typeface="+mn-ea"/>
              <a:ea typeface="+mn-ea"/>
            </a:rPr>
            <a:t>［デｰタ入力範囲］には「</a:t>
          </a:r>
          <a:r>
            <a:rPr lang="en-US" altLang="ja-JP">
              <a:effectLst/>
              <a:latin typeface="+mn-ea"/>
              <a:ea typeface="+mn-ea"/>
            </a:rPr>
            <a:t>B22:B30,C22:D30</a:t>
          </a:r>
          <a:r>
            <a:rPr lang="ja-JP" altLang="en-US">
              <a:effectLst/>
              <a:latin typeface="+mn-ea"/>
              <a:ea typeface="+mn-ea"/>
            </a:rPr>
            <a:t>」が設定されています。［デｰタ入力範囲］を変更したい場合は、［変更］ボタンをクリックします。</a:t>
          </a:r>
          <a:endParaRPr lang="en-US" altLang="ja-JP">
            <a:effectLst/>
            <a:latin typeface="+mn-ea"/>
            <a:ea typeface="+mn-ea"/>
          </a:endParaRPr>
        </a:p>
        <a:p>
          <a:pPr rtl="0" eaLnBrk="1" fontAlgn="auto" latinLnBrk="0" hangingPunct="1"/>
          <a:r>
            <a:rPr lang="ja-JP" altLang="ja-JP" sz="1100" b="0" i="0" baseline="0">
              <a:effectLst/>
              <a:latin typeface="+mn-ea"/>
              <a:ea typeface="+mn-ea"/>
              <a:cs typeface="+mn-cs"/>
            </a:rPr>
            <a:t>オプションなど設定を変更する必要が</a:t>
          </a:r>
          <a:r>
            <a:rPr lang="ja-JP" altLang="en-US" sz="1100" b="0" i="0" baseline="0">
              <a:effectLst/>
              <a:latin typeface="+mn-ea"/>
              <a:ea typeface="+mn-ea"/>
              <a:cs typeface="+mn-cs"/>
            </a:rPr>
            <a:t>な</a:t>
          </a:r>
          <a:r>
            <a:rPr lang="ja-JP" altLang="ja-JP" sz="1100" b="0" i="0" baseline="0">
              <a:effectLst/>
              <a:latin typeface="+mn-ea"/>
              <a:ea typeface="+mn-ea"/>
              <a:cs typeface="+mn-cs"/>
            </a:rPr>
            <a:t>ければ、ここで［</a:t>
          </a:r>
          <a:r>
            <a:rPr lang="en-US" altLang="ja-JP" sz="1100" b="0" i="0" baseline="0">
              <a:effectLst/>
              <a:latin typeface="+mn-ea"/>
              <a:ea typeface="+mn-ea"/>
              <a:cs typeface="+mn-cs"/>
            </a:rPr>
            <a:t>OK</a:t>
          </a:r>
          <a:r>
            <a:rPr lang="ja-JP" altLang="ja-JP" sz="1100" b="0" i="0" baseline="0">
              <a:effectLst/>
              <a:latin typeface="+mn-ea"/>
              <a:ea typeface="+mn-ea"/>
              <a:cs typeface="+mn-cs"/>
            </a:rPr>
            <a:t>］ボタンをクリックすると、結果が出力されます。</a:t>
          </a:r>
          <a:endParaRPr lang="en-US" altLang="ja-JP" sz="1100" b="0"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lt"/>
              <a:ea typeface="+mn-ea"/>
              <a:cs typeface="+mn-cs"/>
            </a:rPr>
            <a:t>③［オプション］タブをクリックする。</a:t>
          </a:r>
          <a:endParaRPr lang="en-US" altLang="ja-JP" sz="1100" b="1" i="0" baseline="0">
            <a:effectLst/>
            <a:latin typeface="+mn-lt"/>
            <a:ea typeface="+mn-ea"/>
            <a:cs typeface="+mn-cs"/>
          </a:endParaRPr>
        </a:p>
        <a:p>
          <a:pPr rtl="0" eaLnBrk="1" fontAlgn="auto" latinLnBrk="0" hangingPunct="1"/>
          <a:endParaRPr lang="ja-JP" altLang="ja-JP" sz="1100">
            <a:effectLst/>
          </a:endParaRPr>
        </a:p>
        <a:p>
          <a:pPr rtl="0" eaLnBrk="1" fontAlgn="auto" latinLnBrk="0" hangingPunct="1"/>
          <a:r>
            <a:rPr lang="ja-JP" altLang="ja-JP" sz="1100" b="0" i="0" baseline="0">
              <a:effectLst/>
              <a:latin typeface="+mn-ea"/>
              <a:ea typeface="+mn-ea"/>
              <a:cs typeface="+mn-cs"/>
            </a:rPr>
            <a:t>ダイアログ</a:t>
          </a:r>
          <a:r>
            <a:rPr lang="en-US" altLang="ja-JP" sz="1100" b="0" i="0" baseline="0">
              <a:effectLst/>
              <a:latin typeface="+mn-ea"/>
              <a:ea typeface="+mn-ea"/>
              <a:cs typeface="+mn-cs"/>
            </a:rPr>
            <a:t>-2</a:t>
          </a:r>
          <a:r>
            <a:rPr lang="ja-JP" altLang="ja-JP" sz="1100" b="0" i="0" baseline="0">
              <a:effectLst/>
              <a:latin typeface="+mn-ea"/>
              <a:ea typeface="+mn-ea"/>
              <a:cs typeface="+mn-cs"/>
            </a:rPr>
            <a:t>が表示されます。</a:t>
          </a:r>
          <a:endParaRPr lang="en-US" altLang="ja-JP" sz="1100" b="0" i="0" baseline="0">
            <a:effectLst/>
            <a:latin typeface="+mn-ea"/>
            <a:ea typeface="+mn-ea"/>
            <a:cs typeface="+mn-cs"/>
          </a:endParaRPr>
        </a:p>
        <a:p>
          <a:pPr rtl="0" eaLnBrk="1" fontAlgn="auto" latinLnBrk="0" hangingPunct="1"/>
          <a:endParaRPr lang="ja-JP" altLang="ja-JP" sz="1100">
            <a:effectLst/>
          </a:endParaRPr>
        </a:p>
        <a:p>
          <a:pPr rtl="0" eaLnBrk="1" fontAlgn="auto" latinLnBrk="0" hangingPunct="1"/>
          <a:r>
            <a:rPr lang="ja-JP" altLang="ja-JP" sz="1100" b="1" i="0" baseline="0">
              <a:effectLst/>
              <a:latin typeface="+mn-ea"/>
              <a:ea typeface="+mn-ea"/>
              <a:cs typeface="+mn-cs"/>
            </a:rPr>
            <a:t>④［計算する次元数］に「</a:t>
          </a:r>
          <a:r>
            <a:rPr lang="en-US" altLang="ja-JP" sz="1100" b="1" i="0" baseline="0">
              <a:effectLst/>
              <a:latin typeface="+mn-ea"/>
              <a:ea typeface="+mn-ea"/>
              <a:cs typeface="+mn-cs"/>
            </a:rPr>
            <a:t>2</a:t>
          </a:r>
          <a:r>
            <a:rPr lang="ja-JP" altLang="ja-JP" sz="1100" b="1" i="0" baseline="0">
              <a:effectLst/>
              <a:latin typeface="+mn-ea"/>
              <a:ea typeface="+mn-ea"/>
              <a:cs typeface="+mn-cs"/>
            </a:rPr>
            <a:t>」を入力する。</a:t>
          </a:r>
          <a:endParaRPr lang="en-US" altLang="ja-JP" sz="1100" b="1" i="0" baseline="0">
            <a:effectLst/>
            <a:latin typeface="+mn-ea"/>
            <a:ea typeface="+mn-ea"/>
            <a:cs typeface="+mn-cs"/>
          </a:endParaRPr>
        </a:p>
        <a:p>
          <a:pPr rtl="0" eaLnBrk="1" fontAlgn="auto" latinLnBrk="0" hangingPunct="1"/>
          <a:endParaRPr lang="ja-JP" altLang="ja-JP" sz="1100">
            <a:effectLst/>
            <a:latin typeface="+mn-ea"/>
            <a:ea typeface="+mn-ea"/>
          </a:endParaRPr>
        </a:p>
        <a:p>
          <a:pPr rtl="0" eaLnBrk="1" fontAlgn="auto" latinLnBrk="0" hangingPunct="1"/>
          <a:r>
            <a:rPr lang="ja-JP" altLang="ja-JP" sz="1100" b="1" i="0" baseline="0">
              <a:effectLst/>
              <a:latin typeface="+mn-ea"/>
              <a:ea typeface="+mn-ea"/>
              <a:cs typeface="+mn-cs"/>
            </a:rPr>
            <a:t>⑤［</a:t>
          </a:r>
          <a:r>
            <a:rPr lang="en-US" altLang="ja-JP" sz="1100" b="1" i="0" baseline="0">
              <a:effectLst/>
              <a:latin typeface="+mn-ea"/>
              <a:ea typeface="+mn-ea"/>
              <a:cs typeface="+mn-cs"/>
            </a:rPr>
            <a:t>OK</a:t>
          </a:r>
          <a:r>
            <a:rPr lang="ja-JP" altLang="ja-JP" sz="1100" b="1" i="0" baseline="0">
              <a:effectLst/>
              <a:latin typeface="+mn-ea"/>
              <a:ea typeface="+mn-ea"/>
              <a:cs typeface="+mn-cs"/>
            </a:rPr>
            <a:t>］ボタンをクリックする。</a:t>
          </a:r>
          <a:endParaRPr lang="en-US" altLang="ja-JP" sz="1100" b="1" i="0" baseline="0">
            <a:effectLst/>
            <a:latin typeface="+mn-ea"/>
            <a:ea typeface="+mn-ea"/>
            <a:cs typeface="+mn-cs"/>
          </a:endParaRPr>
        </a:p>
        <a:p>
          <a:pPr rtl="0" eaLnBrk="1" fontAlgn="auto" latinLnBrk="0" hangingPunct="1"/>
          <a:endParaRPr lang="ja-JP" altLang="ja-JP" sz="1100">
            <a:effectLst/>
          </a:endParaRPr>
        </a:p>
        <a:p>
          <a:pPr rtl="0" eaLnBrk="1" fontAlgn="auto" latinLnBrk="0" hangingPunct="1"/>
          <a:r>
            <a:rPr lang="ja-JP" altLang="ja-JP" sz="1100" b="0" i="0" baseline="0">
              <a:effectLst/>
              <a:latin typeface="+mn-lt"/>
              <a:ea typeface="+mn-ea"/>
              <a:cs typeface="+mn-cs"/>
            </a:rPr>
            <a:t>新しいワｰクシｰトが追加され、結果</a:t>
          </a:r>
          <a:r>
            <a:rPr lang="ja-JP" altLang="en-US" sz="1100" b="0" i="0" baseline="0">
              <a:effectLst/>
              <a:latin typeface="+mn-lt"/>
              <a:ea typeface="+mn-ea"/>
              <a:cs typeface="+mn-cs"/>
            </a:rPr>
            <a:t>が出力されます。</a:t>
          </a:r>
          <a:endParaRPr lang="ja-JP" altLang="ja-JP" sz="1100">
            <a:effectLst/>
          </a:endParaRPr>
        </a:p>
      </xdr:txBody>
    </xdr:sp>
    <xdr:clientData/>
  </xdr:twoCellAnchor>
  <xdr:twoCellAnchor editAs="oneCell">
    <xdr:from>
      <xdr:col>1</xdr:col>
      <xdr:colOff>0</xdr:colOff>
      <xdr:row>50</xdr:row>
      <xdr:rowOff>0</xdr:rowOff>
    </xdr:from>
    <xdr:to>
      <xdr:col>8</xdr:col>
      <xdr:colOff>199493</xdr:colOff>
      <xdr:row>74</xdr:row>
      <xdr:rowOff>47105</xdr:rowOff>
    </xdr:to>
    <xdr:pic>
      <xdr:nvPicPr>
        <xdr:cNvPr id="3" name="図 2">
          <a:extLst>
            <a:ext uri="{FF2B5EF4-FFF2-40B4-BE49-F238E27FC236}">
              <a16:creationId xmlns:a16="http://schemas.microsoft.com/office/drawing/2014/main" id="{8F9D949B-7800-472C-B32B-5504FCD6774B}"/>
            </a:ext>
          </a:extLst>
        </xdr:cNvPr>
        <xdr:cNvPicPr>
          <a:picLocks noChangeAspect="1"/>
        </xdr:cNvPicPr>
      </xdr:nvPicPr>
      <xdr:blipFill>
        <a:blip xmlns:r="http://schemas.openxmlformats.org/officeDocument/2006/relationships" r:embed="rId1"/>
        <a:stretch>
          <a:fillRect/>
        </a:stretch>
      </xdr:blipFill>
      <xdr:spPr>
        <a:xfrm>
          <a:off x="200025" y="8648700"/>
          <a:ext cx="4257143" cy="4161905"/>
        </a:xfrm>
        <a:prstGeom prst="rect">
          <a:avLst/>
        </a:prstGeom>
      </xdr:spPr>
    </xdr:pic>
    <xdr:clientData/>
  </xdr:twoCellAnchor>
  <xdr:twoCellAnchor editAs="oneCell">
    <xdr:from>
      <xdr:col>9</xdr:col>
      <xdr:colOff>0</xdr:colOff>
      <xdr:row>50</xdr:row>
      <xdr:rowOff>0</xdr:rowOff>
    </xdr:from>
    <xdr:to>
      <xdr:col>15</xdr:col>
      <xdr:colOff>142343</xdr:colOff>
      <xdr:row>74</xdr:row>
      <xdr:rowOff>47105</xdr:rowOff>
    </xdr:to>
    <xdr:pic>
      <xdr:nvPicPr>
        <xdr:cNvPr id="4" name="図 3">
          <a:extLst>
            <a:ext uri="{FF2B5EF4-FFF2-40B4-BE49-F238E27FC236}">
              <a16:creationId xmlns:a16="http://schemas.microsoft.com/office/drawing/2014/main" id="{BD865CCA-691D-4DF2-971A-D955B507DE3F}"/>
            </a:ext>
          </a:extLst>
        </xdr:cNvPr>
        <xdr:cNvPicPr>
          <a:picLocks noChangeAspect="1"/>
        </xdr:cNvPicPr>
      </xdr:nvPicPr>
      <xdr:blipFill>
        <a:blip xmlns:r="http://schemas.openxmlformats.org/officeDocument/2006/relationships" r:embed="rId2"/>
        <a:stretch>
          <a:fillRect/>
        </a:stretch>
      </xdr:blipFill>
      <xdr:spPr>
        <a:xfrm>
          <a:off x="4943475" y="8648700"/>
          <a:ext cx="4257143" cy="416190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254000</xdr:colOff>
      <xdr:row>76</xdr:row>
      <xdr:rowOff>0</xdr:rowOff>
    </xdr:from>
    <xdr:to>
      <xdr:col>3</xdr:col>
      <xdr:colOff>615950</xdr:colOff>
      <xdr:row>93</xdr:row>
      <xdr:rowOff>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9</xdr:col>
      <xdr:colOff>0</xdr:colOff>
      <xdr:row>7</xdr:row>
      <xdr:rowOff>0</xdr:rowOff>
    </xdr:to>
    <xdr:sp macro="" textlink="">
      <xdr:nvSpPr>
        <xdr:cNvPr id="3" name="Text Box 1">
          <a:extLst>
            <a:ext uri="{FF2B5EF4-FFF2-40B4-BE49-F238E27FC236}">
              <a16:creationId xmlns:a16="http://schemas.microsoft.com/office/drawing/2014/main" id="{00000000-0008-0000-2E00-000003000000}"/>
            </a:ext>
          </a:extLst>
        </xdr:cNvPr>
        <xdr:cNvSpPr txBox="1">
          <a:spLocks noChangeArrowheads="1"/>
        </xdr:cNvSpPr>
      </xdr:nvSpPr>
      <xdr:spPr bwMode="auto">
        <a:xfrm>
          <a:off x="3371850" y="514350"/>
          <a:ext cx="3429000" cy="685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出力内容</a:t>
          </a:r>
        </a:p>
        <a:p>
          <a:pPr algn="l" rtl="0">
            <a:lnSpc>
              <a:spcPts val="13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3</xdr:col>
      <xdr:colOff>1</xdr:colOff>
      <xdr:row>54</xdr:row>
      <xdr:rowOff>0</xdr:rowOff>
    </xdr:from>
    <xdr:to>
      <xdr:col>9</xdr:col>
      <xdr:colOff>1</xdr:colOff>
      <xdr:row>59</xdr:row>
      <xdr:rowOff>0</xdr:rowOff>
    </xdr:to>
    <xdr:sp macro="" textlink="">
      <xdr:nvSpPr>
        <xdr:cNvPr id="5" name="Text Box 1">
          <a:extLst>
            <a:ext uri="{FF2B5EF4-FFF2-40B4-BE49-F238E27FC236}">
              <a16:creationId xmlns:a16="http://schemas.microsoft.com/office/drawing/2014/main" id="{00000000-0008-0000-2E00-000005000000}"/>
            </a:ext>
          </a:extLst>
        </xdr:cNvPr>
        <xdr:cNvSpPr txBox="1">
          <a:spLocks noChangeArrowheads="1"/>
        </xdr:cNvSpPr>
      </xdr:nvSpPr>
      <xdr:spPr bwMode="auto">
        <a:xfrm>
          <a:off x="2686051" y="9258300"/>
          <a:ext cx="41148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固有値スクリｰプロット</a:t>
          </a:r>
        </a:p>
        <a:p>
          <a:pPr algn="l" rtl="0">
            <a:lnSpc>
              <a:spcPct val="100000"/>
            </a:lnSpc>
            <a:defRPr sz="1000"/>
          </a:pPr>
          <a:r>
            <a:rPr lang="en-US" altLang="ja-JP" sz="1100" b="0" i="0" u="none" strike="noStrike" baseline="0">
              <a:solidFill>
                <a:srgbClr val="000000"/>
              </a:solidFill>
              <a:latin typeface="ＭＳ Ｐゴシック"/>
              <a:ea typeface="ＭＳ Ｐゴシック"/>
            </a:rPr>
            <a:t>H</a:t>
          </a:r>
          <a:r>
            <a:rPr lang="ja-JP" altLang="en-US" sz="1100" b="0" i="0" u="none" strike="noStrike" baseline="0">
              <a:solidFill>
                <a:srgbClr val="000000"/>
              </a:solidFill>
              <a:latin typeface="ＭＳ Ｐゴシック"/>
              <a:ea typeface="ＭＳ Ｐゴシック"/>
            </a:rPr>
            <a:t>行列の固有値です。次元</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以降の固有値からは変化が少なくなっています。</a:t>
          </a:r>
        </a:p>
      </xdr:txBody>
    </xdr:sp>
    <xdr:clientData/>
  </xdr:twoCellAnchor>
  <xdr:twoCellAnchor>
    <xdr:from>
      <xdr:col>5</xdr:col>
      <xdr:colOff>0</xdr:colOff>
      <xdr:row>75</xdr:row>
      <xdr:rowOff>171449</xdr:rowOff>
    </xdr:from>
    <xdr:to>
      <xdr:col>8</xdr:col>
      <xdr:colOff>676275</xdr:colOff>
      <xdr:row>92</xdr:row>
      <xdr:rowOff>9525</xdr:rowOff>
    </xdr:to>
    <xdr:sp macro="" textlink="">
      <xdr:nvSpPr>
        <xdr:cNvPr id="7" name="Text Box 1">
          <a:extLst>
            <a:ext uri="{FF2B5EF4-FFF2-40B4-BE49-F238E27FC236}">
              <a16:creationId xmlns:a16="http://schemas.microsoft.com/office/drawing/2014/main" id="{00000000-0008-0000-2E00-000007000000}"/>
            </a:ext>
          </a:extLst>
        </xdr:cNvPr>
        <xdr:cNvSpPr txBox="1">
          <a:spLocks noChangeArrowheads="1"/>
        </xdr:cNvSpPr>
      </xdr:nvSpPr>
      <xdr:spPr bwMode="auto">
        <a:xfrm>
          <a:off x="4057650" y="13030199"/>
          <a:ext cx="2733675" cy="2752726"/>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投影結果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再現された個体の布置の座標です。入力したデータは二次元上の座標では、原点を中心とした長さ４の正方形の上のいくつかの点でした。</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このデータを用いた多次元尺度法による結果（</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次のシート参照）では正方形が再現されていますが、数量化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類による投影結果では正方形となっていません。数量化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類によって得られた布置はユークリッド空間上の点をそのまま保持していませんが、各点の相対的な関係をとらえることができます。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5</xdr:col>
      <xdr:colOff>0</xdr:colOff>
      <xdr:row>24</xdr:row>
      <xdr:rowOff>171449</xdr:rowOff>
    </xdr:from>
    <xdr:to>
      <xdr:col>9</xdr:col>
      <xdr:colOff>9525</xdr:colOff>
      <xdr:row>31</xdr:row>
      <xdr:rowOff>9524</xdr:rowOff>
    </xdr:to>
    <xdr:sp macro="" textlink="">
      <xdr:nvSpPr>
        <xdr:cNvPr id="10" name="Text Box 1">
          <a:extLst>
            <a:ext uri="{FF2B5EF4-FFF2-40B4-BE49-F238E27FC236}">
              <a16:creationId xmlns:a16="http://schemas.microsoft.com/office/drawing/2014/main" id="{00000000-0008-0000-2E00-00000A000000}"/>
            </a:ext>
          </a:extLst>
        </xdr:cNvPr>
        <xdr:cNvSpPr txBox="1">
          <a:spLocks noChangeArrowheads="1"/>
        </xdr:cNvSpPr>
      </xdr:nvSpPr>
      <xdr:spPr bwMode="auto">
        <a:xfrm>
          <a:off x="4057650" y="4286249"/>
          <a:ext cx="2752725" cy="10382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距離行列</a:t>
          </a:r>
          <a:endParaRPr lang="en-US" altLang="ja-JP"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入力された多変量データから作成された距離行列を類似度行列に変換したものです。</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254000</xdr:colOff>
      <xdr:row>71</xdr:row>
      <xdr:rowOff>0</xdr:rowOff>
    </xdr:from>
    <xdr:to>
      <xdr:col>2</xdr:col>
      <xdr:colOff>666750</xdr:colOff>
      <xdr:row>83</xdr:row>
      <xdr:rowOff>0</xdr:rowOff>
    </xdr:to>
    <xdr:graphicFrame macro="">
      <xdr:nvGraphicFramePr>
        <xdr:cNvPr id="2" name="グラフ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108</xdr:row>
      <xdr:rowOff>171449</xdr:rowOff>
    </xdr:from>
    <xdr:to>
      <xdr:col>7</xdr:col>
      <xdr:colOff>638176</xdr:colOff>
      <xdr:row>138</xdr:row>
      <xdr:rowOff>85724</xdr:rowOff>
    </xdr:to>
    <xdr:graphicFrame macro="">
      <xdr:nvGraphicFramePr>
        <xdr:cNvPr id="3" name="グラフ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171449</xdr:rowOff>
    </xdr:from>
    <xdr:to>
      <xdr:col>9</xdr:col>
      <xdr:colOff>0</xdr:colOff>
      <xdr:row>9</xdr:row>
      <xdr:rowOff>142874</xdr:rowOff>
    </xdr:to>
    <xdr:sp macro="" textlink="">
      <xdr:nvSpPr>
        <xdr:cNvPr id="4" name="Text Box 1">
          <a:extLst>
            <a:ext uri="{FF2B5EF4-FFF2-40B4-BE49-F238E27FC236}">
              <a16:creationId xmlns:a16="http://schemas.microsoft.com/office/drawing/2014/main" id="{00000000-0008-0000-2F00-000004000000}"/>
            </a:ext>
          </a:extLst>
        </xdr:cNvPr>
        <xdr:cNvSpPr txBox="1">
          <a:spLocks noChangeArrowheads="1"/>
        </xdr:cNvSpPr>
      </xdr:nvSpPr>
      <xdr:spPr bwMode="auto">
        <a:xfrm>
          <a:off x="3371850" y="342899"/>
          <a:ext cx="3429000" cy="13430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出力内容</a:t>
          </a:r>
        </a:p>
        <a:p>
          <a:pPr algn="l" rtl="0">
            <a:lnSpc>
              <a:spcPts val="13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類と同じデータを多次元尺度法で分析した結果を比較してみます。</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5</xdr:col>
      <xdr:colOff>0</xdr:colOff>
      <xdr:row>60</xdr:row>
      <xdr:rowOff>0</xdr:rowOff>
    </xdr:from>
    <xdr:to>
      <xdr:col>6</xdr:col>
      <xdr:colOff>647700</xdr:colOff>
      <xdr:row>66</xdr:row>
      <xdr:rowOff>171449</xdr:rowOff>
    </xdr:to>
    <xdr:sp macro="" textlink="">
      <xdr:nvSpPr>
        <xdr:cNvPr id="14" name="Text Box 1">
          <a:extLst>
            <a:ext uri="{FF2B5EF4-FFF2-40B4-BE49-F238E27FC236}">
              <a16:creationId xmlns:a16="http://schemas.microsoft.com/office/drawing/2014/main" id="{00000000-0008-0000-2F00-00000E000000}"/>
            </a:ext>
          </a:extLst>
        </xdr:cNvPr>
        <xdr:cNvSpPr txBox="1">
          <a:spLocks noChangeArrowheads="1"/>
        </xdr:cNvSpPr>
      </xdr:nvSpPr>
      <xdr:spPr bwMode="auto">
        <a:xfrm>
          <a:off x="4057650" y="10287000"/>
          <a:ext cx="1333500" cy="120014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注意</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「固有値」の内容を変更するとグラフが正しく表示されません。</a:t>
          </a:r>
          <a:endParaRPr lang="ja-JP" altLang="en-US"/>
        </a:p>
      </xdr:txBody>
    </xdr:sp>
    <xdr:clientData/>
  </xdr:twoCellAnchor>
  <xdr:twoCellAnchor>
    <xdr:from>
      <xdr:col>4</xdr:col>
      <xdr:colOff>0</xdr:colOff>
      <xdr:row>70</xdr:row>
      <xdr:rowOff>9525</xdr:rowOff>
    </xdr:from>
    <xdr:to>
      <xdr:col>9</xdr:col>
      <xdr:colOff>676275</xdr:colOff>
      <xdr:row>82</xdr:row>
      <xdr:rowOff>161925</xdr:rowOff>
    </xdr:to>
    <xdr:sp macro="" textlink="">
      <xdr:nvSpPr>
        <xdr:cNvPr id="15" name="Text Box 1">
          <a:extLst>
            <a:ext uri="{FF2B5EF4-FFF2-40B4-BE49-F238E27FC236}">
              <a16:creationId xmlns:a16="http://schemas.microsoft.com/office/drawing/2014/main" id="{00000000-0008-0000-2F00-00000F000000}"/>
            </a:ext>
          </a:extLst>
        </xdr:cNvPr>
        <xdr:cNvSpPr txBox="1">
          <a:spLocks noChangeArrowheads="1"/>
        </xdr:cNvSpPr>
      </xdr:nvSpPr>
      <xdr:spPr bwMode="auto">
        <a:xfrm>
          <a:off x="3371850" y="12011025"/>
          <a:ext cx="4105275" cy="22098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en-US" altLang="ja-JP" sz="1100" b="1" i="0" u="none" strike="noStrike" baseline="0">
              <a:solidFill>
                <a:srgbClr val="000000"/>
              </a:solidFill>
              <a:latin typeface="ＭＳ Ｐゴシック"/>
              <a:ea typeface="ＭＳ Ｐゴシック"/>
            </a:rPr>
            <a:t>Mardia</a:t>
          </a:r>
          <a:r>
            <a:rPr lang="ja-JP" altLang="en-US" sz="1100" b="1" i="0" u="none" strike="noStrike" baseline="0">
              <a:solidFill>
                <a:srgbClr val="000000"/>
              </a:solidFill>
              <a:latin typeface="ＭＳ Ｐゴシック"/>
              <a:ea typeface="ＭＳ Ｐゴシック"/>
            </a:rPr>
            <a:t>の第一基準・第二基準</a:t>
          </a:r>
        </a:p>
        <a:p>
          <a:pPr algn="l" rtl="0">
            <a:lnSpc>
              <a:spcPct val="100000"/>
            </a:lnSpc>
            <a:defRPr sz="1000"/>
          </a:pPr>
          <a:r>
            <a:rPr lang="ja-JP" altLang="en-US" sz="1100" b="0" i="0" u="none" strike="noStrike" baseline="0">
              <a:solidFill>
                <a:srgbClr val="000000"/>
              </a:solidFill>
              <a:latin typeface="ＭＳ Ｐゴシック"/>
              <a:ea typeface="ＭＳ Ｐゴシック"/>
            </a:rPr>
            <a:t>正の固有値から算出する数値で、再現した布置の正確さを表しています。この値のどちらかが</a:t>
          </a: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を超えていれば、縮約した次元での布置はある程度正確であると考えられます。今回の場合では、</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次元でどちらもほぼ</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に近く、かなり正確に布置が再現できていると考えられます。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固有値スクリｰプロット</a:t>
          </a:r>
        </a:p>
        <a:p>
          <a:pPr algn="l" rtl="0">
            <a:lnSpc>
              <a:spcPct val="100000"/>
            </a:lnSpc>
            <a:defRPr sz="1000"/>
          </a:pPr>
          <a:r>
            <a:rPr lang="ja-JP" altLang="en-US" sz="1100" b="0" i="0" u="none" strike="noStrike" baseline="0">
              <a:solidFill>
                <a:srgbClr val="000000"/>
              </a:solidFill>
              <a:latin typeface="ＭＳ Ｐゴシック"/>
              <a:ea typeface="ＭＳ Ｐゴシック"/>
            </a:rPr>
            <a:t>固有値を折れ線グラフにしたものです。</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次元の固有値から大幅に低下しており、変化も少なくなっています。</a:t>
          </a:r>
        </a:p>
      </xdr:txBody>
    </xdr:sp>
    <xdr:clientData/>
  </xdr:twoCellAnchor>
  <xdr:twoCellAnchor>
    <xdr:from>
      <xdr:col>8</xdr:col>
      <xdr:colOff>0</xdr:colOff>
      <xdr:row>96</xdr:row>
      <xdr:rowOff>0</xdr:rowOff>
    </xdr:from>
    <xdr:to>
      <xdr:col>14</xdr:col>
      <xdr:colOff>676275</xdr:colOff>
      <xdr:row>115</xdr:row>
      <xdr:rowOff>19050</xdr:rowOff>
    </xdr:to>
    <xdr:sp macro="" textlink="">
      <xdr:nvSpPr>
        <xdr:cNvPr id="17" name="Text Box 1">
          <a:extLst>
            <a:ext uri="{FF2B5EF4-FFF2-40B4-BE49-F238E27FC236}">
              <a16:creationId xmlns:a16="http://schemas.microsoft.com/office/drawing/2014/main" id="{00000000-0008-0000-2F00-000011000000}"/>
            </a:ext>
          </a:extLst>
        </xdr:cNvPr>
        <xdr:cNvSpPr txBox="1">
          <a:spLocks noChangeArrowheads="1"/>
        </xdr:cNvSpPr>
      </xdr:nvSpPr>
      <xdr:spPr bwMode="auto">
        <a:xfrm>
          <a:off x="6115050" y="16459200"/>
          <a:ext cx="4791075" cy="32766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投影結果</a:t>
          </a:r>
        </a:p>
        <a:p>
          <a:pPr algn="l" rtl="0">
            <a:lnSpc>
              <a:spcPct val="100000"/>
            </a:lnSpc>
            <a:defRPr sz="1000"/>
          </a:pPr>
          <a:r>
            <a:rPr lang="ja-JP" altLang="en-US" sz="1100" b="0" i="0" u="none" strike="noStrike" baseline="0">
              <a:solidFill>
                <a:srgbClr val="000000"/>
              </a:solidFill>
              <a:latin typeface="ＭＳ Ｐゴシック"/>
              <a:ea typeface="ＭＳ Ｐゴシック"/>
            </a:rPr>
            <a:t>距離行列から再現された各個体の布置です。</a:t>
          </a:r>
        </a:p>
        <a:p>
          <a:pPr algn="l" rtl="0">
            <a:lnSpc>
              <a:spcPct val="100000"/>
            </a:lnSpc>
            <a:defRPr sz="1000"/>
          </a:pPr>
          <a:endParaRPr lang="ja-JP" altLang="en-US" sz="1100" b="1"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シミュレーション</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元データは、原点を中心とする一片の長さ</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の正方形の</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点でした。</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との結果を比較すると、多次元尺度法による結果の方が、より正確に復元できています。数量化による変形は、実際の形よりもやや変形していますが、おおよその位置関係は保持されており、データの特徴を捉えることはできています。これは、数量化による分析が順序尺度も対象としている一方で、古典的</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は量的な尺度である距離を対象としていることから、距離の公理を満たしているものの分析には数量化よりも</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が適していると考えられます。逆に、感覚的に測定した類似度のようなデータは、数量化や非計量</a:t>
          </a:r>
          <a:r>
            <a:rPr lang="en-US" altLang="ja-JP" sz="1100" b="0" i="0" u="none" strike="noStrike" baseline="0">
              <a:solidFill>
                <a:srgbClr val="000000"/>
              </a:solidFill>
              <a:latin typeface="ＭＳ Ｐゴシック"/>
              <a:ea typeface="ＭＳ Ｐゴシック"/>
            </a:rPr>
            <a:t>MDS</a:t>
          </a:r>
          <a:r>
            <a:rPr lang="ja-JP" altLang="en-US" sz="1100" b="0" i="0" u="none" strike="noStrike" baseline="0">
              <a:solidFill>
                <a:srgbClr val="000000"/>
              </a:solidFill>
              <a:latin typeface="ＭＳ Ｐゴシック"/>
              <a:ea typeface="ＭＳ Ｐゴシック"/>
            </a:rPr>
            <a:t>による分析が適していると考えられます。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実際の出力よりグラフを大きくしています。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0</xdr:colOff>
      <xdr:row>31</xdr:row>
      <xdr:rowOff>0</xdr:rowOff>
    </xdr:to>
    <xdr:sp macro="" textlink="">
      <xdr:nvSpPr>
        <xdr:cNvPr id="3679" name="Text Box 2">
          <a:extLst>
            <a:ext uri="{FF2B5EF4-FFF2-40B4-BE49-F238E27FC236}">
              <a16:creationId xmlns:a16="http://schemas.microsoft.com/office/drawing/2014/main" id="{00000000-0008-0000-0500-00005F0E0000}"/>
            </a:ext>
          </a:extLst>
        </xdr:cNvPr>
        <xdr:cNvSpPr txBox="1">
          <a:spLocks noChangeArrowheads="1"/>
        </xdr:cNvSpPr>
      </xdr:nvSpPr>
      <xdr:spPr bwMode="auto">
        <a:xfrm>
          <a:off x="200025" y="571500"/>
          <a:ext cx="9267825" cy="45339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1個以上の説明変数（X）の値から、2値の目的変数（Y）の値を予測する二項ロジスティックモデルをあてはめます。「起こる／起こらない」、「ある／ない」など2通りの結果にしかならない事象を予測する場合に適しています。病気のリスク要因の分析に用いられることの多い手法で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要因分析に用いる場合、各説明変数のオッズ比に注目します。オッズとはある事が起こる確率をp とした場合、これを起こらない確率 1-p で割ったものです。たとえば、説明変数が性別で説明変数の値は男性が0、女性が1とします。この性別という説明変数についてオッズ比が2.5であったら、女性の方が男性よりもオッズが2.5倍であるということを意味します。オッズ比が1以上の場合は、ある事が起こる確率を高め、1未満の場合は確率を低めます。オッズ比については95%信頼区間が算出されます。信頼区間に1を含むかどうかが重要なチェック・ポイントです。信頼区間に1を含む場合、別のサンプルのデｰタから分析したときに相反する結果が得られるかもしれません。</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年齢など量的デｰタの説明変数のオッズ比は、説明変数の値が1単位増えたらオッズがどれだけ高まるかを示しています。たとえば、年齢についてのオッズ比が1.2なら、1歳ごとに1.2倍ずつオッズが上昇し、10歳年齢が上がれば、1.2の10乗でオッズが約6.2倍高ま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エクセル統計では、目的変数には、デｰタとして、2通りの結果のどちらかを「1」、残る片方を「0」としたデｰタを用意します。説明変数には、すべて量的なデｰタを用意します。カテゴリカル・デｰタを説明変数として利用したいときは、事前に［ダミｰ変数への変換］機能などを利用してダミｰ変数化しておきます。2カテゴリｰの変数ならダミｰ変数は1個、3カテゴリｰの変数ならダミｰ変数は2個とカテゴリｰの数－1のダミｰ変数が必要になり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なお、多重ロジスティックモデルにより得られた予測値は、目的変数となる事象が起こる確率です。エクセル統計の出力を利用して、説明変数に任意の値を設定し、確率がどう変化するかシミュレｰションすることも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また、2項ロジスティック回帰分析でも回帰診断のオプションが付加されました。回帰診断の意味については「重回帰分析1」の説明をご覧ください。</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統計WEB（弊社の統計学についてホｰムペｰジ）の閲覧経験の有無と、統計学の試験勉強の時間を説明変数として、統計学の試験の合否を予測する二項ロジスティックモデルを作成します。</a:t>
          </a:r>
          <a:endParaRPr lang="ja-JP" altLang="en-US"/>
        </a:p>
      </xdr:txBody>
    </xdr:sp>
    <xdr:clientData/>
  </xdr:twoCellAnchor>
  <xdr:twoCellAnchor>
    <xdr:from>
      <xdr:col>6</xdr:col>
      <xdr:colOff>9525</xdr:colOff>
      <xdr:row>37</xdr:row>
      <xdr:rowOff>171449</xdr:rowOff>
    </xdr:from>
    <xdr:to>
      <xdr:col>15</xdr:col>
      <xdr:colOff>0</xdr:colOff>
      <xdr:row>73</xdr:row>
      <xdr:rowOff>171449</xdr:rowOff>
    </xdr:to>
    <xdr:sp macro="" textlink="">
      <xdr:nvSpPr>
        <xdr:cNvPr id="3680" name="Text Box 3">
          <a:extLst>
            <a:ext uri="{FF2B5EF4-FFF2-40B4-BE49-F238E27FC236}">
              <a16:creationId xmlns:a16="http://schemas.microsoft.com/office/drawing/2014/main" id="{00000000-0008-0000-0500-0000600E0000}"/>
            </a:ext>
          </a:extLst>
        </xdr:cNvPr>
        <xdr:cNvSpPr txBox="1">
          <a:spLocks noChangeArrowheads="1"/>
        </xdr:cNvSpPr>
      </xdr:nvSpPr>
      <xdr:spPr bwMode="auto">
        <a:xfrm>
          <a:off x="3305175" y="7610474"/>
          <a:ext cx="6162675" cy="6181725"/>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操作手順</a:t>
          </a:r>
        </a:p>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①</a:t>
          </a:r>
          <a:r>
            <a:rPr lang="ja-JP" altLang="en-US" sz="1100" b="1" i="0" u="sng" strike="noStrike" baseline="0">
              <a:solidFill>
                <a:srgbClr val="000000"/>
              </a:solidFill>
              <a:latin typeface="ＭＳ Ｐゴシック"/>
              <a:ea typeface="ＭＳ Ｐゴシック"/>
            </a:rPr>
            <a:t>E</a:t>
          </a:r>
          <a:r>
            <a:rPr lang="en-US" altLang="ja-JP" sz="1100" b="1" i="0" u="sng" strike="noStrike" baseline="0">
              <a:solidFill>
                <a:srgbClr val="000000"/>
              </a:solidFill>
              <a:latin typeface="ＭＳ Ｐゴシック"/>
              <a:ea typeface="ＭＳ Ｐゴシック"/>
            </a:rPr>
            <a:t>34</a:t>
          </a:r>
          <a:r>
            <a:rPr lang="ja-JP" altLang="en-US" sz="1100" b="1" i="0" u="none" strike="noStrike" baseline="0">
              <a:solidFill>
                <a:srgbClr val="000000"/>
              </a:solidFill>
              <a:latin typeface="ＭＳ Ｐゴシック"/>
              <a:ea typeface="ＭＳ Ｐゴシック"/>
            </a:rPr>
            <a:t>のセルをクリックし、続けてCtrlキｰを押しながら</a:t>
          </a:r>
          <a:r>
            <a:rPr lang="ja-JP" altLang="en-US" sz="1100" b="1" i="0" u="sng" strike="noStrike" baseline="0">
              <a:solidFill>
                <a:srgbClr val="000000"/>
              </a:solidFill>
              <a:latin typeface="ＭＳ Ｐゴシック"/>
              <a:ea typeface="ＭＳ Ｐゴシック"/>
            </a:rPr>
            <a:t>C</a:t>
          </a:r>
          <a:r>
            <a:rPr lang="en-US" altLang="ja-JP" sz="1100" b="1" i="0" u="sng" strike="noStrike" baseline="0">
              <a:solidFill>
                <a:srgbClr val="000000"/>
              </a:solidFill>
              <a:latin typeface="ＭＳ Ｐゴシック"/>
              <a:ea typeface="ＭＳ Ｐゴシック"/>
            </a:rPr>
            <a:t>34</a:t>
          </a:r>
          <a:r>
            <a:rPr lang="ja-JP" altLang="en-US" sz="1100" b="1" i="0" u="sng" strike="noStrike" baseline="0">
              <a:solidFill>
                <a:srgbClr val="000000"/>
              </a:solidFill>
              <a:latin typeface="ＭＳ Ｐゴシック"/>
              <a:ea typeface="ＭＳ Ｐゴシック"/>
            </a:rPr>
            <a:t>からD</a:t>
          </a:r>
          <a:r>
            <a:rPr lang="en-US" altLang="ja-JP" sz="1100" b="1" i="0" u="sng" strike="noStrike" baseline="0">
              <a:solidFill>
                <a:srgbClr val="000000"/>
              </a:solidFill>
              <a:latin typeface="ＭＳ Ｐゴシック"/>
              <a:ea typeface="ＭＳ Ｐゴシック"/>
            </a:rPr>
            <a:t>34</a:t>
          </a:r>
          <a:r>
            <a:rPr lang="ja-JP" altLang="en-US" sz="1100" b="1" i="0" u="none" strike="noStrike" baseline="0">
              <a:solidFill>
                <a:srgbClr val="000000"/>
              </a:solidFill>
              <a:latin typeface="ＭＳ Ｐゴシック"/>
              <a:ea typeface="ＭＳ Ｐゴシック"/>
            </a:rPr>
            <a:t>までのセルを選択（ドラッグ）する。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②エクセル統計メニュｰから、［多変量解析］－［二項ロジスティック回帰分析］を選択する。</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ダイアログ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が表示されます。［目的変数］には「試験結果」が、［説明変数］には「閲覧経験」、「勉強時間」が設定されています。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［デｰタ入力範囲］には「E</a:t>
          </a:r>
          <a:r>
            <a:rPr lang="en-US" altLang="ja-JP" sz="1100" b="0" i="0" u="none" strike="noStrike" baseline="0">
              <a:solidFill>
                <a:srgbClr val="000000"/>
              </a:solidFill>
              <a:latin typeface="ＭＳ Ｐゴシック"/>
              <a:ea typeface="ＭＳ Ｐゴシック"/>
            </a:rPr>
            <a:t>34:E60,C34:D60</a:t>
          </a:r>
          <a:r>
            <a:rPr lang="ja-JP" altLang="en-US" sz="1100" b="0" i="0" u="none" strike="noStrike" baseline="0">
              <a:solidFill>
                <a:srgbClr val="000000"/>
              </a:solidFill>
              <a:latin typeface="ＭＳ Ｐゴシック"/>
              <a:ea typeface="ＭＳ Ｐゴシック"/>
            </a:rPr>
            <a:t>」が設定されています。［デｰタ入力範囲］を変更したい場合は、［変更］ボタンをクリックします。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①でC28からE28を一連の範囲としてドラッグした場合は、すべての変数が［変数リスト］に表示されていますから、リストから変数を選択し［＞］ボタンをクリックして［目的変数］、［説明変数］に設定してください。</a:t>
          </a: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③［オプション］タブをクリックする。</a:t>
          </a:r>
          <a:endPar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ダイアログ</a:t>
          </a:r>
          <a:r>
            <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-2</a:t>
          </a:r>
          <a:r>
            <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の［オプション］に切り替わります。予測値の出力と</a:t>
          </a:r>
          <a:r>
            <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ROC</a:t>
          </a:r>
          <a:r>
            <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曲線の出力、ノモグラムの出力を行います。</a:t>
          </a: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④［予測値を出力する］をチェックする。</a:t>
          </a:r>
          <a:endParaRPr kumimoji="0" lang="en-US" altLang="ja-JP"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⑤［</a:t>
          </a:r>
          <a:r>
            <a:rPr kumimoji="0" lang="en-US" altLang="ja-JP"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ROC</a:t>
          </a:r>
          <a:r>
            <a:rPr kumimoji="0" lang="ja-JP" altLang="en-US"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曲線を出力する］をチェックする。</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⑥</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ノモグラムを出力する</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］を</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チェック</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する。</a:t>
          </a: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⑦［OK］ボタンをクリックする。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新しいワｰクシｰトが追加され、結果が出力されます。</a:t>
          </a:r>
          <a:endParaRPr lang="ja-JP" altLang="en-US"/>
        </a:p>
      </xdr:txBody>
    </xdr:sp>
    <xdr:clientData/>
  </xdr:twoCellAnchor>
  <xdr:twoCellAnchor editAs="oneCell">
    <xdr:from>
      <xdr:col>1</xdr:col>
      <xdr:colOff>0</xdr:colOff>
      <xdr:row>75</xdr:row>
      <xdr:rowOff>0</xdr:rowOff>
    </xdr:from>
    <xdr:to>
      <xdr:col>7</xdr:col>
      <xdr:colOff>475718</xdr:colOff>
      <xdr:row>99</xdr:row>
      <xdr:rowOff>47105</xdr:rowOff>
    </xdr:to>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00025" y="13963650"/>
          <a:ext cx="4257143" cy="4161905"/>
        </a:xfrm>
        <a:prstGeom prst="rect">
          <a:avLst/>
        </a:prstGeom>
      </xdr:spPr>
    </xdr:pic>
    <xdr:clientData/>
  </xdr:twoCellAnchor>
  <xdr:twoCellAnchor editAs="oneCell">
    <xdr:from>
      <xdr:col>1</xdr:col>
      <xdr:colOff>0</xdr:colOff>
      <xdr:row>101</xdr:row>
      <xdr:rowOff>0</xdr:rowOff>
    </xdr:from>
    <xdr:to>
      <xdr:col>7</xdr:col>
      <xdr:colOff>475718</xdr:colOff>
      <xdr:row>125</xdr:row>
      <xdr:rowOff>47105</xdr:rowOff>
    </xdr:to>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200025" y="18421350"/>
          <a:ext cx="4257143" cy="416190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171449</xdr:rowOff>
    </xdr:from>
    <xdr:to>
      <xdr:col>15</xdr:col>
      <xdr:colOff>0</xdr:colOff>
      <xdr:row>17</xdr:row>
      <xdr:rowOff>19050</xdr:rowOff>
    </xdr:to>
    <xdr:sp macro="" textlink="">
      <xdr:nvSpPr>
        <xdr:cNvPr id="2" name="Text Box 2">
          <a:extLst>
            <a:ext uri="{FF2B5EF4-FFF2-40B4-BE49-F238E27FC236}">
              <a16:creationId xmlns:a16="http://schemas.microsoft.com/office/drawing/2014/main" id="{00000000-0008-0000-3000-000002000000}"/>
            </a:ext>
          </a:extLst>
        </xdr:cNvPr>
        <xdr:cNvSpPr txBox="1">
          <a:spLocks noChangeArrowheads="1"/>
        </xdr:cNvSpPr>
      </xdr:nvSpPr>
      <xdr:spPr bwMode="auto">
        <a:xfrm>
          <a:off x="200025" y="571499"/>
          <a:ext cx="9267825" cy="2419351"/>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林式数量化理論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は林知己夫氏により開発されました。下表のように、いくつかの個体の集合について、個体すべての組み合わせについて似ている程度（類似度）が測られている場合に、その類似度行列から個体の集まりを低次元空間へ大まかに図示する手法です。順序尺度により類似性が判定されている場合における多次元尺度法に相当します。多次元尺度法との違いは、多次元尺度法が非類似度行列を分析するのに対し、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類は類似度行列を分析対象としている点です。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mn-lt"/>
              <a:ea typeface="+mn-ea"/>
              <a:cs typeface="+mn-cs"/>
            </a:rPr>
            <a:t>入力する行列の形式が上三角または下三角でも分析が可能です。</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つの国について、それぞれの距離がどの程度離れているかを、</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段階で評価しました。最も近いと考えられるものには</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、最も遠いと考えられるものには</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、というように評価しています。このようにして得られた下三角の類似度行列から、これらの国の位置関係を再現してみます。</a:t>
          </a:r>
          <a:endParaRPr lang="ja-JP" altLang="en-US"/>
        </a:p>
      </xdr:txBody>
    </xdr:sp>
    <xdr:clientData/>
  </xdr:twoCellAnchor>
  <xdr:twoCellAnchor>
    <xdr:from>
      <xdr:col>10</xdr:col>
      <xdr:colOff>0</xdr:colOff>
      <xdr:row>19</xdr:row>
      <xdr:rowOff>0</xdr:rowOff>
    </xdr:from>
    <xdr:to>
      <xdr:col>15</xdr:col>
      <xdr:colOff>0</xdr:colOff>
      <xdr:row>48</xdr:row>
      <xdr:rowOff>9525</xdr:rowOff>
    </xdr:to>
    <xdr:sp macro="" textlink="">
      <xdr:nvSpPr>
        <xdr:cNvPr id="5" name="Text Box 3">
          <a:extLst>
            <a:ext uri="{FF2B5EF4-FFF2-40B4-BE49-F238E27FC236}">
              <a16:creationId xmlns:a16="http://schemas.microsoft.com/office/drawing/2014/main" id="{00000000-0008-0000-3000-000005000000}"/>
            </a:ext>
          </a:extLst>
        </xdr:cNvPr>
        <xdr:cNvSpPr txBox="1">
          <a:spLocks noChangeArrowheads="1"/>
        </xdr:cNvSpPr>
      </xdr:nvSpPr>
      <xdr:spPr bwMode="auto">
        <a:xfrm>
          <a:off x="6515100" y="3324225"/>
          <a:ext cx="3429000" cy="499110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rtl="0" eaLnBrk="1" fontAlgn="auto" latinLnBrk="0" hangingPunct="1"/>
          <a:r>
            <a:rPr lang="ja-JP" altLang="ja-JP" sz="1100" b="1" i="0" baseline="0">
              <a:effectLst/>
              <a:latin typeface="+mn-ea"/>
              <a:ea typeface="+mn-ea"/>
              <a:cs typeface="+mn-cs"/>
            </a:rPr>
            <a:t>操作手順</a:t>
          </a:r>
          <a:r>
            <a:rPr lang="en-US" altLang="ja-JP" sz="1100" b="1" i="0" baseline="0">
              <a:effectLst/>
              <a:latin typeface="+mn-ea"/>
              <a:ea typeface="+mn-ea"/>
              <a:cs typeface="+mn-cs"/>
            </a:rPr>
            <a:t>Ⅰ</a:t>
          </a: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①</a:t>
          </a:r>
          <a:r>
            <a:rPr lang="en-US" altLang="ja-JP" sz="1100" b="1" i="0" u="sng" baseline="0">
              <a:effectLst/>
              <a:latin typeface="+mn-ea"/>
              <a:ea typeface="+mn-ea"/>
              <a:cs typeface="+mn-cs"/>
            </a:rPr>
            <a:t>C20</a:t>
          </a:r>
          <a:r>
            <a:rPr lang="ja-JP" altLang="en-US" sz="1100" b="1" i="0" u="sng" baseline="0">
              <a:effectLst/>
              <a:latin typeface="+mn-ea"/>
              <a:ea typeface="+mn-ea"/>
              <a:cs typeface="+mn-cs"/>
            </a:rPr>
            <a:t>から</a:t>
          </a:r>
          <a:r>
            <a:rPr lang="en-US" altLang="ja-JP" sz="1100" b="1" i="0" u="sng" baseline="0">
              <a:effectLst/>
              <a:latin typeface="+mn-ea"/>
              <a:ea typeface="+mn-ea"/>
              <a:cs typeface="+mn-cs"/>
            </a:rPr>
            <a:t>I20</a:t>
          </a:r>
          <a:r>
            <a:rPr lang="ja-JP" altLang="ja-JP" sz="1100" b="1" i="0" baseline="0">
              <a:effectLst/>
              <a:latin typeface="+mn-ea"/>
              <a:ea typeface="+mn-ea"/>
              <a:cs typeface="+mn-cs"/>
            </a:rPr>
            <a:t>のセルを</a:t>
          </a:r>
          <a:r>
            <a:rPr lang="ja-JP" altLang="en-US" sz="1100" b="1" i="0" baseline="0">
              <a:effectLst/>
              <a:latin typeface="+mn-ea"/>
              <a:ea typeface="+mn-ea"/>
              <a:cs typeface="+mn-cs"/>
            </a:rPr>
            <a:t>ドラッグして選択</a:t>
          </a:r>
          <a:r>
            <a:rPr lang="ja-JP" altLang="ja-JP" sz="1100" b="1" i="0" baseline="0">
              <a:effectLst/>
              <a:latin typeface="+mn-ea"/>
              <a:ea typeface="+mn-ea"/>
              <a:cs typeface="+mn-cs"/>
            </a:rPr>
            <a:t>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②エクセル統計メニュｰから、［多変量解析］－［</a:t>
          </a:r>
          <a:r>
            <a:rPr lang="ja-JP" altLang="en-US" sz="1100" b="1" i="0" baseline="0">
              <a:effectLst/>
              <a:latin typeface="+mn-ea"/>
              <a:ea typeface="+mn-ea"/>
              <a:cs typeface="+mn-cs"/>
            </a:rPr>
            <a:t>数量化</a:t>
          </a:r>
          <a:r>
            <a:rPr lang="en-US" altLang="ja-JP" sz="1100" b="1" i="0" baseline="0">
              <a:effectLst/>
              <a:latin typeface="+mn-ea"/>
              <a:ea typeface="+mn-ea"/>
              <a:cs typeface="+mn-cs"/>
            </a:rPr>
            <a:t>Ⅳ</a:t>
          </a:r>
          <a:r>
            <a:rPr lang="ja-JP" altLang="en-US" sz="1100" b="1" i="0" baseline="0">
              <a:effectLst/>
              <a:latin typeface="+mn-ea"/>
              <a:ea typeface="+mn-ea"/>
              <a:cs typeface="+mn-cs"/>
            </a:rPr>
            <a:t>類（類似度行列）</a:t>
          </a:r>
          <a:r>
            <a:rPr lang="ja-JP" altLang="ja-JP" sz="1100" b="1" i="0" baseline="0">
              <a:effectLst/>
              <a:latin typeface="+mn-ea"/>
              <a:ea typeface="+mn-ea"/>
              <a:cs typeface="+mn-cs"/>
            </a:rPr>
            <a:t>］を選択する。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0" i="0" baseline="0">
              <a:effectLst/>
              <a:latin typeface="+mn-ea"/>
              <a:ea typeface="+mn-ea"/>
              <a:cs typeface="+mn-cs"/>
            </a:rPr>
            <a:t>ダイアログ</a:t>
          </a:r>
          <a:r>
            <a:rPr lang="en-US" altLang="ja-JP" sz="1100" b="0" i="0" baseline="0">
              <a:effectLst/>
              <a:latin typeface="+mn-ea"/>
              <a:ea typeface="+mn-ea"/>
              <a:cs typeface="+mn-cs"/>
            </a:rPr>
            <a:t>-1</a:t>
          </a:r>
          <a:r>
            <a:rPr lang="ja-JP" altLang="ja-JP" sz="1100" b="0" i="0" baseline="0">
              <a:effectLst/>
              <a:latin typeface="+mn-ea"/>
              <a:ea typeface="+mn-ea"/>
              <a:cs typeface="+mn-cs"/>
            </a:rPr>
            <a:t>が表示されます。既に［目的変数］に「エサの選択」が、［説明変数］に「体長」が設定されています。</a:t>
          </a:r>
          <a:endParaRPr lang="en-US" altLang="ja-JP" sz="1100" b="0" i="0" baseline="0">
            <a:effectLst/>
            <a:latin typeface="+mn-ea"/>
            <a:ea typeface="+mn-ea"/>
            <a:cs typeface="+mn-cs"/>
          </a:endParaRPr>
        </a:p>
        <a:p>
          <a:pPr rtl="0" eaLnBrk="1" fontAlgn="auto" latinLnBrk="0" hangingPunct="1"/>
          <a:endParaRPr lang="en-US" altLang="ja-JP">
            <a:effectLst/>
            <a:latin typeface="+mn-ea"/>
            <a:ea typeface="+mn-ea"/>
          </a:endParaRPr>
        </a:p>
        <a:p>
          <a:pPr rtl="0" eaLnBrk="1" fontAlgn="auto" latinLnBrk="0" hangingPunct="1"/>
          <a:r>
            <a:rPr lang="ja-JP" altLang="en-US">
              <a:effectLst/>
              <a:latin typeface="+mn-ea"/>
              <a:ea typeface="+mn-ea"/>
            </a:rPr>
            <a:t>［デｰタ入力範囲］には「</a:t>
          </a:r>
          <a:r>
            <a:rPr lang="en-US" altLang="ja-JP">
              <a:effectLst/>
              <a:latin typeface="+mn-ea"/>
              <a:ea typeface="+mn-ea"/>
            </a:rPr>
            <a:t>C20:I26</a:t>
          </a:r>
          <a:r>
            <a:rPr lang="ja-JP" altLang="en-US">
              <a:effectLst/>
              <a:latin typeface="+mn-ea"/>
              <a:ea typeface="+mn-ea"/>
            </a:rPr>
            <a:t>」が設定されています。［デｰタ入力範囲］を変更したい場合は、［変更］ボタンをクリックします。</a:t>
          </a:r>
          <a:endParaRPr lang="en-US" altLang="ja-JP">
            <a:effectLst/>
            <a:latin typeface="+mn-ea"/>
            <a:ea typeface="+mn-ea"/>
          </a:endParaRPr>
        </a:p>
        <a:p>
          <a:pPr rtl="0" eaLnBrk="1" fontAlgn="auto" latinLnBrk="0" hangingPunct="1"/>
          <a:endParaRPr lang="ja-JP" altLang="ja-JP">
            <a:effectLst/>
            <a:latin typeface="+mn-ea"/>
            <a:ea typeface="+mn-ea"/>
          </a:endParaRPr>
        </a:p>
        <a:p>
          <a:pPr rtl="0" eaLnBrk="1" fontAlgn="auto" latinLnBrk="0" hangingPunct="1"/>
          <a:r>
            <a:rPr lang="ja-JP" altLang="ja-JP" sz="1100" b="0" i="0" baseline="0">
              <a:effectLst/>
              <a:latin typeface="+mn-ea"/>
              <a:ea typeface="+mn-ea"/>
              <a:cs typeface="+mn-cs"/>
            </a:rPr>
            <a:t>オプションなど設定を変更する必要が</a:t>
          </a:r>
          <a:r>
            <a:rPr lang="ja-JP" altLang="en-US" sz="1100" b="0" i="0" baseline="0">
              <a:effectLst/>
              <a:latin typeface="+mn-ea"/>
              <a:ea typeface="+mn-ea"/>
              <a:cs typeface="+mn-cs"/>
            </a:rPr>
            <a:t>な</a:t>
          </a:r>
          <a:r>
            <a:rPr lang="ja-JP" altLang="ja-JP" sz="1100" b="0" i="0" baseline="0">
              <a:effectLst/>
              <a:latin typeface="+mn-ea"/>
              <a:ea typeface="+mn-ea"/>
              <a:cs typeface="+mn-cs"/>
            </a:rPr>
            <a:t>ければ、ここで［</a:t>
          </a:r>
          <a:r>
            <a:rPr lang="en-US" altLang="ja-JP" sz="1100" b="0" i="0" baseline="0">
              <a:effectLst/>
              <a:latin typeface="+mn-ea"/>
              <a:ea typeface="+mn-ea"/>
              <a:cs typeface="+mn-cs"/>
            </a:rPr>
            <a:t>OK</a:t>
          </a:r>
          <a:r>
            <a:rPr lang="ja-JP" altLang="ja-JP" sz="1100" b="0" i="0" baseline="0">
              <a:effectLst/>
              <a:latin typeface="+mn-ea"/>
              <a:ea typeface="+mn-ea"/>
              <a:cs typeface="+mn-cs"/>
            </a:rPr>
            <a:t>］ボタンをクリックすると、結果が出力されます。</a:t>
          </a:r>
          <a:endParaRPr lang="en-US" altLang="ja-JP" sz="1100" b="0" i="0" baseline="0">
            <a:effectLst/>
            <a:latin typeface="+mn-ea"/>
            <a:ea typeface="+mn-ea"/>
            <a:cs typeface="+mn-cs"/>
          </a:endParaRPr>
        </a:p>
        <a:p>
          <a:pPr rtl="0" eaLnBrk="1" fontAlgn="auto" latinLnBrk="0" hangingPunct="1"/>
          <a:endParaRPr lang="en-US" altLang="ja-JP">
            <a:effectLst/>
            <a:latin typeface="+mn-ea"/>
            <a:ea typeface="+mn-e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②</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［データ内容］に</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類似度</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］を</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クリック</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する。</a:t>
          </a:r>
          <a:endParaRPr kumimoji="0"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②</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OK</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］ボタン</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を</a:t>
          </a:r>
          <a:r>
            <a:rPr kumimoji="0"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クリック</a:t>
          </a:r>
          <a:r>
            <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する。</a:t>
          </a:r>
          <a:endParaRPr kumimoji="0"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新しいワークシートが作成され、結果が出力されます。</a:t>
          </a:r>
          <a:endPar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rtl="0" eaLnBrk="1" fontAlgn="auto" latinLnBrk="0" hangingPunct="1"/>
          <a:endParaRPr lang="ja-JP" altLang="ja-JP">
            <a:effectLst/>
            <a:latin typeface="+mn-ea"/>
            <a:ea typeface="+mn-ea"/>
          </a:endParaRPr>
        </a:p>
      </xdr:txBody>
    </xdr:sp>
    <xdr:clientData/>
  </xdr:twoCellAnchor>
  <xdr:twoCellAnchor editAs="oneCell">
    <xdr:from>
      <xdr:col>2</xdr:col>
      <xdr:colOff>0</xdr:colOff>
      <xdr:row>27</xdr:row>
      <xdr:rowOff>0</xdr:rowOff>
    </xdr:from>
    <xdr:to>
      <xdr:col>7</xdr:col>
      <xdr:colOff>351893</xdr:colOff>
      <xdr:row>40</xdr:row>
      <xdr:rowOff>75912</xdr:rowOff>
    </xdr:to>
    <xdr:pic>
      <xdr:nvPicPr>
        <xdr:cNvPr id="8" name="図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1"/>
        <a:stretch>
          <a:fillRect/>
        </a:stretch>
      </xdr:blipFill>
      <xdr:spPr>
        <a:xfrm>
          <a:off x="552450" y="4705350"/>
          <a:ext cx="4257143" cy="230476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254000</xdr:colOff>
      <xdr:row>46</xdr:row>
      <xdr:rowOff>0</xdr:rowOff>
    </xdr:from>
    <xdr:to>
      <xdr:col>6</xdr:col>
      <xdr:colOff>381000</xdr:colOff>
      <xdr:row>63</xdr:row>
      <xdr:rowOff>0</xdr:rowOff>
    </xdr:to>
    <xdr:graphicFrame macro="">
      <xdr:nvGraphicFramePr>
        <xdr:cNvPr id="2" name="グラフ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xdr:row>
      <xdr:rowOff>0</xdr:rowOff>
    </xdr:from>
    <xdr:to>
      <xdr:col>10</xdr:col>
      <xdr:colOff>0</xdr:colOff>
      <xdr:row>8</xdr:row>
      <xdr:rowOff>0</xdr:rowOff>
    </xdr:to>
    <xdr:sp macro="" textlink="">
      <xdr:nvSpPr>
        <xdr:cNvPr id="6" name="Text Box 1">
          <a:extLst>
            <a:ext uri="{FF2B5EF4-FFF2-40B4-BE49-F238E27FC236}">
              <a16:creationId xmlns:a16="http://schemas.microsoft.com/office/drawing/2014/main" id="{00000000-0008-0000-3100-000006000000}"/>
            </a:ext>
          </a:extLst>
        </xdr:cNvPr>
        <xdr:cNvSpPr txBox="1">
          <a:spLocks noChangeArrowheads="1"/>
        </xdr:cNvSpPr>
      </xdr:nvSpPr>
      <xdr:spPr bwMode="auto">
        <a:xfrm>
          <a:off x="4419600" y="514350"/>
          <a:ext cx="2743200" cy="8572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出力内容</a:t>
          </a:r>
        </a:p>
        <a:p>
          <a:pPr algn="l" rtl="0">
            <a:lnSpc>
              <a:spcPts val="13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5</xdr:col>
      <xdr:colOff>0</xdr:colOff>
      <xdr:row>28</xdr:row>
      <xdr:rowOff>0</xdr:rowOff>
    </xdr:from>
    <xdr:to>
      <xdr:col>10</xdr:col>
      <xdr:colOff>0</xdr:colOff>
      <xdr:row>34</xdr:row>
      <xdr:rowOff>0</xdr:rowOff>
    </xdr:to>
    <xdr:sp macro="" textlink="">
      <xdr:nvSpPr>
        <xdr:cNvPr id="7" name="Text Box 1">
          <a:extLst>
            <a:ext uri="{FF2B5EF4-FFF2-40B4-BE49-F238E27FC236}">
              <a16:creationId xmlns:a16="http://schemas.microsoft.com/office/drawing/2014/main" id="{00000000-0008-0000-3100-000007000000}"/>
            </a:ext>
          </a:extLst>
        </xdr:cNvPr>
        <xdr:cNvSpPr txBox="1">
          <a:spLocks noChangeArrowheads="1"/>
        </xdr:cNvSpPr>
      </xdr:nvSpPr>
      <xdr:spPr bwMode="auto">
        <a:xfrm>
          <a:off x="3733800" y="4800600"/>
          <a:ext cx="3429000" cy="10287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固有値</a:t>
          </a:r>
        </a:p>
        <a:p>
          <a:pPr algn="l" rtl="0">
            <a:lnSpc>
              <a:spcPts val="1300"/>
            </a:lnSpc>
            <a:defRPr sz="1000"/>
          </a:pPr>
          <a:r>
            <a:rPr lang="ja-JP" altLang="en-US" sz="1100" b="0" i="0" u="none" strike="noStrike" baseline="0">
              <a:solidFill>
                <a:srgbClr val="000000"/>
              </a:solidFill>
              <a:latin typeface="ＭＳ Ｐゴシック"/>
              <a:ea typeface="ＭＳ Ｐゴシック"/>
            </a:rPr>
            <a:t>数量化</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類における固有値は多次元尺度法における結果とは異なり、大きさで寄与率を計算してはいません。</a:t>
          </a:r>
        </a:p>
      </xdr:txBody>
    </xdr:sp>
    <xdr:clientData/>
  </xdr:twoCellAnchor>
  <xdr:twoCellAnchor>
    <xdr:from>
      <xdr:col>7</xdr:col>
      <xdr:colOff>0</xdr:colOff>
      <xdr:row>46</xdr:row>
      <xdr:rowOff>0</xdr:rowOff>
    </xdr:from>
    <xdr:to>
      <xdr:col>13</xdr:col>
      <xdr:colOff>0</xdr:colOff>
      <xdr:row>61</xdr:row>
      <xdr:rowOff>9527</xdr:rowOff>
    </xdr:to>
    <xdr:sp macro="" textlink="">
      <xdr:nvSpPr>
        <xdr:cNvPr id="8" name="Text Box 1">
          <a:extLst>
            <a:ext uri="{FF2B5EF4-FFF2-40B4-BE49-F238E27FC236}">
              <a16:creationId xmlns:a16="http://schemas.microsoft.com/office/drawing/2014/main" id="{00000000-0008-0000-3100-000008000000}"/>
            </a:ext>
          </a:extLst>
        </xdr:cNvPr>
        <xdr:cNvSpPr txBox="1">
          <a:spLocks noChangeArrowheads="1"/>
        </xdr:cNvSpPr>
      </xdr:nvSpPr>
      <xdr:spPr bwMode="auto">
        <a:xfrm>
          <a:off x="5105400" y="7886700"/>
          <a:ext cx="4114800" cy="2581277"/>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投影結果</a:t>
          </a:r>
        </a:p>
        <a:p>
          <a:pPr algn="l" rtl="0">
            <a:lnSpc>
              <a:spcPts val="1300"/>
            </a:lnSpc>
            <a:defRPr sz="1000"/>
          </a:pPr>
          <a:r>
            <a:rPr lang="ja-JP" altLang="en-US" sz="1100" b="0" i="0" u="none" strike="noStrike" baseline="0">
              <a:solidFill>
                <a:srgbClr val="000000"/>
              </a:solidFill>
              <a:latin typeface="ＭＳ Ｐゴシック"/>
              <a:ea typeface="ＭＳ Ｐゴシック"/>
            </a:rPr>
            <a:t>類似度行列から再現された個体間の布置です。</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ロシア・日本・中国の</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者は類似度が高いため、近い場所に配置されています。逆にイギリスはアメリカ以外とは類似度が低かったため、もっとも遠い位置に配置されていることがわかります。</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このように、順序尺度によるデータの類似度行列については、数量化</a:t>
          </a: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rPr>
            <a:t>Ⅳ</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cs typeface="+mn-cs"/>
            </a:rPr>
            <a:t>類によって比較的正しくマッピングが行われたことがわかります。</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cs typeface="+mn-cs"/>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実際の出力よりグラフを大きくしています</a:t>
          </a:r>
          <a:endParaRPr lang="en-US" altLang="ja-JP" sz="1100" b="1"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254000</xdr:colOff>
      <xdr:row>86</xdr:row>
      <xdr:rowOff>0</xdr:rowOff>
    </xdr:from>
    <xdr:to>
      <xdr:col>2</xdr:col>
      <xdr:colOff>539750</xdr:colOff>
      <xdr:row>101</xdr:row>
      <xdr:rowOff>0</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682624</xdr:colOff>
      <xdr:row>96</xdr:row>
      <xdr:rowOff>0</xdr:rowOff>
    </xdr:from>
    <xdr:to>
      <xdr:col>10</xdr:col>
      <xdr:colOff>685799</xdr:colOff>
      <xdr:row>117</xdr:row>
      <xdr:rowOff>0</xdr:rowOff>
    </xdr:to>
    <xdr:graphicFrame macro="">
      <xdr:nvGraphicFramePr>
        <xdr:cNvPr id="3" name="グラフ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253999</xdr:colOff>
      <xdr:row>133</xdr:row>
      <xdr:rowOff>0</xdr:rowOff>
    </xdr:from>
    <xdr:to>
      <xdr:col>7</xdr:col>
      <xdr:colOff>676274</xdr:colOff>
      <xdr:row>152</xdr:row>
      <xdr:rowOff>0</xdr:rowOff>
    </xdr:to>
    <xdr:graphicFrame macro="">
      <xdr:nvGraphicFramePr>
        <xdr:cNvPr id="4" name="グラフ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0</xdr:rowOff>
    </xdr:from>
    <xdr:to>
      <xdr:col>8</xdr:col>
      <xdr:colOff>0</xdr:colOff>
      <xdr:row>7</xdr:row>
      <xdr:rowOff>161925</xdr:rowOff>
    </xdr:to>
    <xdr:sp macro="" textlink="">
      <xdr:nvSpPr>
        <xdr:cNvPr id="9" name="Text Box 1">
          <a:extLst>
            <a:ext uri="{FF2B5EF4-FFF2-40B4-BE49-F238E27FC236}">
              <a16:creationId xmlns:a16="http://schemas.microsoft.com/office/drawing/2014/main" id="{00000000-0008-0000-0600-000009000000}"/>
            </a:ext>
          </a:extLst>
        </xdr:cNvPr>
        <xdr:cNvSpPr txBox="1">
          <a:spLocks noChangeArrowheads="1"/>
        </xdr:cNvSpPr>
      </xdr:nvSpPr>
      <xdr:spPr bwMode="auto">
        <a:xfrm>
          <a:off x="2686050" y="514350"/>
          <a:ext cx="3429000"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twoCellAnchor>
    <xdr:from>
      <xdr:col>9</xdr:col>
      <xdr:colOff>0</xdr:colOff>
      <xdr:row>31</xdr:row>
      <xdr:rowOff>0</xdr:rowOff>
    </xdr:from>
    <xdr:to>
      <xdr:col>14</xdr:col>
      <xdr:colOff>0</xdr:colOff>
      <xdr:row>37</xdr:row>
      <xdr:rowOff>0</xdr:rowOff>
    </xdr:to>
    <xdr:sp macro="" textlink="">
      <xdr:nvSpPr>
        <xdr:cNvPr id="10" name="Text Box 1">
          <a:extLst>
            <a:ext uri="{FF2B5EF4-FFF2-40B4-BE49-F238E27FC236}">
              <a16:creationId xmlns:a16="http://schemas.microsoft.com/office/drawing/2014/main" id="{00000000-0008-0000-0600-00000A000000}"/>
            </a:ext>
          </a:extLst>
        </xdr:cNvPr>
        <xdr:cNvSpPr txBox="1">
          <a:spLocks noChangeArrowheads="1"/>
        </xdr:cNvSpPr>
      </xdr:nvSpPr>
      <xdr:spPr bwMode="auto">
        <a:xfrm>
          <a:off x="6800850" y="5314950"/>
          <a:ext cx="3429000" cy="10287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基本統計量と相関行列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全体および試験結果別に、各変数の平均や標準偏差などの基本統計量、説明変数間の相関行列を出力しています。</a:t>
          </a:r>
        </a:p>
      </xdr:txBody>
    </xdr:sp>
    <xdr:clientData/>
  </xdr:twoCellAnchor>
  <xdr:twoCellAnchor>
    <xdr:from>
      <xdr:col>3</xdr:col>
      <xdr:colOff>0</xdr:colOff>
      <xdr:row>85</xdr:row>
      <xdr:rowOff>0</xdr:rowOff>
    </xdr:from>
    <xdr:to>
      <xdr:col>7</xdr:col>
      <xdr:colOff>657225</xdr:colOff>
      <xdr:row>92</xdr:row>
      <xdr:rowOff>171449</xdr:rowOff>
    </xdr:to>
    <xdr:sp macro="" textlink="">
      <xdr:nvSpPr>
        <xdr:cNvPr id="15" name="Text Box 1">
          <a:extLst>
            <a:ext uri="{FF2B5EF4-FFF2-40B4-BE49-F238E27FC236}">
              <a16:creationId xmlns:a16="http://schemas.microsoft.com/office/drawing/2014/main" id="{00000000-0008-0000-0600-00000F000000}"/>
            </a:ext>
          </a:extLst>
        </xdr:cNvPr>
        <xdr:cNvSpPr txBox="1">
          <a:spLocks noChangeArrowheads="1"/>
        </xdr:cNvSpPr>
      </xdr:nvSpPr>
      <xdr:spPr bwMode="auto">
        <a:xfrm>
          <a:off x="2686050" y="14573250"/>
          <a:ext cx="3400425" cy="1371599"/>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rtl="0">
            <a:lnSpc>
              <a:spcPct val="100000"/>
            </a:lnSpc>
          </a:pPr>
          <a:r>
            <a:rPr lang="ja-JP" altLang="ja-JP" sz="1100" b="1" i="0" baseline="0">
              <a:effectLst/>
              <a:latin typeface="+mn-ea"/>
              <a:ea typeface="+mn-ea"/>
              <a:cs typeface="+mn-cs"/>
            </a:rPr>
            <a:t>シミュレｰション</a:t>
          </a:r>
          <a:endParaRPr lang="ja-JP" altLang="ja-JP">
            <a:effectLst/>
            <a:latin typeface="+mn-ea"/>
            <a:ea typeface="+mn-ea"/>
          </a:endParaRPr>
        </a:p>
        <a:p>
          <a:pPr rtl="0">
            <a:lnSpc>
              <a:spcPct val="100000"/>
            </a:lnSpc>
          </a:pPr>
          <a:r>
            <a:rPr lang="ja-JP" altLang="ja-JP" sz="1100" b="0" i="0" baseline="0">
              <a:effectLst/>
              <a:latin typeface="+mn-ea"/>
              <a:ea typeface="+mn-ea"/>
              <a:cs typeface="+mn-cs"/>
            </a:rPr>
            <a:t>各説明変数の値（</a:t>
          </a:r>
          <a:r>
            <a:rPr lang="ja-JP" altLang="en-US" sz="1100" b="0" i="0" baseline="0">
              <a:effectLst/>
              <a:latin typeface="+mn-ea"/>
              <a:ea typeface="+mn-ea"/>
              <a:cs typeface="+mn-cs"/>
            </a:rPr>
            <a:t>罫線内</a:t>
          </a:r>
          <a:r>
            <a:rPr lang="ja-JP" altLang="ja-JP" sz="1100" b="0" i="0" baseline="0">
              <a:effectLst/>
              <a:latin typeface="+mn-ea"/>
              <a:ea typeface="+mn-ea"/>
              <a:cs typeface="+mn-cs"/>
            </a:rPr>
            <a:t>）を変更すると、値に応じた合格オッズ比と、試験に合格する確率を求めます。</a:t>
          </a:r>
          <a:endParaRPr lang="ja-JP" altLang="ja-JP">
            <a:effectLst/>
            <a:latin typeface="+mn-ea"/>
            <a:ea typeface="+mn-ea"/>
          </a:endParaRPr>
        </a:p>
        <a:p>
          <a:pPr rtl="0">
            <a:lnSpc>
              <a:spcPct val="100000"/>
            </a:lnSpc>
          </a:pPr>
          <a:r>
            <a:rPr lang="ja-JP" altLang="ja-JP" sz="1100" b="0" i="0" baseline="0">
              <a:effectLst/>
              <a:latin typeface="+mn-ea"/>
              <a:ea typeface="+mn-ea"/>
              <a:cs typeface="+mn-cs"/>
            </a:rPr>
            <a:t>閲覧経験、勉強時間が共に</a:t>
          </a:r>
          <a:r>
            <a:rPr lang="en-US" altLang="ja-JP" sz="1100" b="0" i="0" baseline="0">
              <a:effectLst/>
              <a:latin typeface="+mn-ea"/>
              <a:ea typeface="+mn-ea"/>
              <a:cs typeface="+mn-cs"/>
            </a:rPr>
            <a:t>0</a:t>
          </a:r>
          <a:r>
            <a:rPr lang="ja-JP" altLang="ja-JP" sz="1100" b="0" i="0" baseline="0">
              <a:effectLst/>
              <a:latin typeface="+mn-ea"/>
              <a:ea typeface="+mn-ea"/>
              <a:cs typeface="+mn-cs"/>
            </a:rPr>
            <a:t>の場合は合格の確率は</a:t>
          </a:r>
          <a:r>
            <a:rPr lang="en-US" altLang="ja-JP" sz="1100" b="0" i="0" baseline="0">
              <a:effectLst/>
              <a:latin typeface="+mn-ea"/>
              <a:ea typeface="+mn-ea"/>
              <a:cs typeface="+mn-cs"/>
            </a:rPr>
            <a:t>0.0458</a:t>
          </a:r>
          <a:r>
            <a:rPr lang="ja-JP" altLang="ja-JP" sz="1100" b="0" i="0" baseline="0">
              <a:effectLst/>
              <a:latin typeface="+mn-ea"/>
              <a:ea typeface="+mn-ea"/>
              <a:cs typeface="+mn-cs"/>
            </a:rPr>
            <a:t>です。閲覧経験が</a:t>
          </a:r>
          <a:r>
            <a:rPr lang="en-US" altLang="ja-JP" sz="1100" b="0" i="0" baseline="0">
              <a:effectLst/>
              <a:latin typeface="+mn-ea"/>
              <a:ea typeface="+mn-ea"/>
              <a:cs typeface="+mn-cs"/>
            </a:rPr>
            <a:t>0</a:t>
          </a:r>
          <a:r>
            <a:rPr lang="ja-JP" altLang="ja-JP" sz="1100" b="0" i="0" baseline="0">
              <a:effectLst/>
              <a:latin typeface="+mn-ea"/>
              <a:ea typeface="+mn-ea"/>
              <a:cs typeface="+mn-cs"/>
            </a:rPr>
            <a:t>、勉強時間が</a:t>
          </a:r>
          <a:r>
            <a:rPr lang="en-US" altLang="ja-JP" sz="1100" b="0" i="0" baseline="0">
              <a:effectLst/>
              <a:latin typeface="+mn-ea"/>
              <a:ea typeface="+mn-ea"/>
              <a:cs typeface="+mn-cs"/>
            </a:rPr>
            <a:t>20</a:t>
          </a:r>
          <a:r>
            <a:rPr lang="ja-JP" altLang="ja-JP" sz="1100" b="0" i="0" baseline="0">
              <a:effectLst/>
              <a:latin typeface="+mn-ea"/>
              <a:ea typeface="+mn-ea"/>
              <a:cs typeface="+mn-cs"/>
            </a:rPr>
            <a:t>なら確率は</a:t>
          </a:r>
          <a:r>
            <a:rPr lang="en-US" altLang="ja-JP" sz="1100" b="0" i="0" baseline="0">
              <a:effectLst/>
              <a:latin typeface="+mn-ea"/>
              <a:ea typeface="+mn-ea"/>
              <a:cs typeface="+mn-cs"/>
            </a:rPr>
            <a:t>0.5714</a:t>
          </a:r>
          <a:r>
            <a:rPr lang="ja-JP" altLang="ja-JP" sz="1100" b="0" i="0" baseline="0">
              <a:effectLst/>
              <a:latin typeface="+mn-ea"/>
              <a:ea typeface="+mn-ea"/>
              <a:cs typeface="+mn-cs"/>
            </a:rPr>
            <a:t>になり</a:t>
          </a:r>
          <a:r>
            <a:rPr lang="en-US" altLang="ja-JP" sz="1100" b="0" i="0" baseline="0">
              <a:effectLst/>
              <a:latin typeface="+mn-ea"/>
              <a:ea typeface="+mn-ea"/>
              <a:cs typeface="+mn-cs"/>
            </a:rPr>
            <a:t>0.5</a:t>
          </a:r>
          <a:r>
            <a:rPr lang="ja-JP" altLang="ja-JP" sz="1100" b="0" i="0" baseline="0">
              <a:effectLst/>
              <a:latin typeface="+mn-ea"/>
              <a:ea typeface="+mn-ea"/>
              <a:cs typeface="+mn-cs"/>
            </a:rPr>
            <a:t>を超えます。</a:t>
          </a:r>
          <a:endParaRPr lang="ja-JP" altLang="ja-JP">
            <a:effectLst/>
            <a:latin typeface="+mn-ea"/>
            <a:ea typeface="+mn-ea"/>
          </a:endParaRPr>
        </a:p>
      </xdr:txBody>
    </xdr:sp>
    <xdr:clientData/>
  </xdr:twoCellAnchor>
  <xdr:twoCellAnchor>
    <xdr:from>
      <xdr:col>9</xdr:col>
      <xdr:colOff>0</xdr:colOff>
      <xdr:row>72</xdr:row>
      <xdr:rowOff>0</xdr:rowOff>
    </xdr:from>
    <xdr:to>
      <xdr:col>16</xdr:col>
      <xdr:colOff>0</xdr:colOff>
      <xdr:row>88</xdr:row>
      <xdr:rowOff>1</xdr:rowOff>
    </xdr:to>
    <xdr:sp macro="" textlink="">
      <xdr:nvSpPr>
        <xdr:cNvPr id="16" name="Text Box 1">
          <a:extLst>
            <a:ext uri="{FF2B5EF4-FFF2-40B4-BE49-F238E27FC236}">
              <a16:creationId xmlns:a16="http://schemas.microsoft.com/office/drawing/2014/main" id="{00000000-0008-0000-0600-000010000000}"/>
            </a:ext>
          </a:extLst>
        </xdr:cNvPr>
        <xdr:cNvSpPr txBox="1">
          <a:spLocks noChangeArrowheads="1"/>
        </xdr:cNvSpPr>
      </xdr:nvSpPr>
      <xdr:spPr bwMode="auto">
        <a:xfrm>
          <a:off x="6800850" y="12344400"/>
          <a:ext cx="4800600" cy="2743201"/>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回帰式に含まれる変数</a:t>
          </a:r>
        </a:p>
        <a:p>
          <a:pPr algn="l" rtl="0">
            <a:lnSpc>
              <a:spcPct val="100000"/>
            </a:lnSpc>
            <a:defRPr sz="1000"/>
          </a:pPr>
          <a:r>
            <a:rPr lang="ja-JP" altLang="en-US" sz="1100" b="0" i="0" u="none" strike="noStrike" baseline="0">
              <a:solidFill>
                <a:srgbClr val="000000"/>
              </a:solidFill>
              <a:latin typeface="ＭＳ Ｐゴシック"/>
              <a:ea typeface="ＭＳ Ｐゴシック"/>
            </a:rPr>
            <a:t>モデル内の各説明変数の評価はこの出力を見ます。偏回帰係数とその95%信頼区間、偏回帰係数の有意性の検定（帰無仮説：偏回帰係数が0である）、オッズ比とその95%信頼区間などが出力されます。オッズ比が1より大きければ、目的変数の事象が起こるオッズを高めます。P値が0.05未満であれば、オッズ比の95%信頼区間は1を含みません。</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「勉強時間」が1時間増えると合格オッズは1.18倍になり、95%信頼区間は1を含みません。したがって、勉強をするほど合格の確率が高まると言えます。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一方、「閲覧経験」では、統計WEBを閲覧すると合格オッズが2.95倍になりますが、95%信頼区間に1を含んでいるので、統計WEBの閲覧経験に有意な効果があるとは言えません。</a:t>
          </a:r>
          <a:endParaRPr lang="ja-JP" altLang="en-US"/>
        </a:p>
      </xdr:txBody>
    </xdr:sp>
    <xdr:clientData/>
  </xdr:twoCellAnchor>
  <xdr:twoCellAnchor>
    <xdr:from>
      <xdr:col>7</xdr:col>
      <xdr:colOff>0</xdr:colOff>
      <xdr:row>48</xdr:row>
      <xdr:rowOff>0</xdr:rowOff>
    </xdr:from>
    <xdr:to>
      <xdr:col>12</xdr:col>
      <xdr:colOff>1</xdr:colOff>
      <xdr:row>65</xdr:row>
      <xdr:rowOff>0</xdr:rowOff>
    </xdr:to>
    <xdr:sp macro="" textlink="">
      <xdr:nvSpPr>
        <xdr:cNvPr id="17" name="Text Box 1">
          <a:extLst>
            <a:ext uri="{FF2B5EF4-FFF2-40B4-BE49-F238E27FC236}">
              <a16:creationId xmlns:a16="http://schemas.microsoft.com/office/drawing/2014/main" id="{00000000-0008-0000-0600-000011000000}"/>
            </a:ext>
          </a:extLst>
        </xdr:cNvPr>
        <xdr:cNvSpPr txBox="1">
          <a:spLocks noChangeArrowheads="1"/>
        </xdr:cNvSpPr>
      </xdr:nvSpPr>
      <xdr:spPr bwMode="auto">
        <a:xfrm>
          <a:off x="5429250" y="8229600"/>
          <a:ext cx="3429001" cy="291465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回帰式の精度と有意性</a:t>
          </a:r>
        </a:p>
        <a:p>
          <a:pPr algn="l" rtl="0">
            <a:lnSpc>
              <a:spcPct val="100000"/>
            </a:lnSpc>
            <a:defRPr sz="1000"/>
          </a:pPr>
          <a:r>
            <a:rPr lang="ja-JP" altLang="en-US" sz="1100" b="0" i="0" u="none" strike="noStrike" baseline="0">
              <a:solidFill>
                <a:srgbClr val="000000"/>
              </a:solidFill>
              <a:latin typeface="ＭＳ Ｐゴシック"/>
              <a:ea typeface="ＭＳ Ｐゴシック"/>
            </a:rPr>
            <a:t>モデルに定数項のみを含む場合の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対数尤度と、モデルに定数項と説明変数を含む場合の</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対数尤度の差を用いて、尤度比検定を行います。この二項ロジスティックモデルは有意と言えます（回帰式の有意性の検定結果の</a:t>
          </a:r>
          <a:r>
            <a:rPr lang="en-US" altLang="ja-JP" sz="1100" b="0" i="0" u="none" strike="noStrike" baseline="0">
              <a:solidFill>
                <a:srgbClr val="000000"/>
              </a:solidFill>
              <a:latin typeface="ＭＳ Ｐゴシック"/>
              <a:ea typeface="ＭＳ Ｐゴシック"/>
            </a:rPr>
            <a:t>P</a:t>
          </a:r>
          <a:r>
            <a:rPr lang="ja-JP" altLang="en-US" sz="1100" b="0" i="0" u="none" strike="noStrike" baseline="0">
              <a:solidFill>
                <a:srgbClr val="000000"/>
              </a:solidFill>
              <a:latin typeface="ＭＳ Ｐゴシック"/>
              <a:ea typeface="ＭＳ Ｐゴシック"/>
            </a:rPr>
            <a:t>値より）。</a:t>
          </a: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en-US" altLang="ja-JP" sz="1100" b="0" i="0" u="none" strike="noStrike" baseline="0">
              <a:solidFill>
                <a:srgbClr val="000000"/>
              </a:solidFill>
              <a:latin typeface="ＭＳ Ｐゴシック"/>
              <a:ea typeface="ＭＳ Ｐゴシック"/>
            </a:rPr>
            <a:t>AIC</a:t>
          </a:r>
          <a:r>
            <a:rPr lang="ja-JP" altLang="en-US" sz="1100" b="0" i="0" u="none" strike="noStrike" baseline="0">
              <a:solidFill>
                <a:srgbClr val="000000"/>
              </a:solidFill>
              <a:latin typeface="ＭＳ Ｐゴシック"/>
              <a:ea typeface="ＭＳ Ｐゴシック"/>
            </a:rPr>
            <a:t>は説明変数を組み換えてモデルを作る場合に、どのモデルが優れているか比較するときに用います。</a:t>
          </a:r>
          <a:r>
            <a:rPr lang="en-US" altLang="ja-JP" sz="1100" b="0" i="0" u="none" strike="noStrike" baseline="0">
              <a:solidFill>
                <a:srgbClr val="000000"/>
              </a:solidFill>
              <a:latin typeface="ＭＳ Ｐゴシック"/>
              <a:ea typeface="ＭＳ Ｐゴシック"/>
            </a:rPr>
            <a:t>AIC</a:t>
          </a:r>
          <a:r>
            <a:rPr lang="ja-JP" altLang="en-US" sz="1100" b="0" i="0" u="none" strike="noStrike" baseline="0">
              <a:solidFill>
                <a:srgbClr val="000000"/>
              </a:solidFill>
              <a:latin typeface="ＭＳ Ｐゴシック"/>
              <a:ea typeface="ＭＳ Ｐゴシック"/>
            </a:rPr>
            <a:t>の値が小さい方が優れていると判断します。</a:t>
          </a: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判別的中率は予測値が</a:t>
          </a:r>
          <a:r>
            <a:rPr lang="en-US" altLang="ja-JP" sz="1100" b="0" i="0" u="none" strike="noStrike" baseline="0">
              <a:solidFill>
                <a:srgbClr val="000000"/>
              </a:solidFill>
              <a:latin typeface="ＭＳ Ｐゴシック"/>
              <a:ea typeface="ＭＳ Ｐゴシック"/>
            </a:rPr>
            <a:t>0.5</a:t>
          </a:r>
          <a:r>
            <a:rPr lang="ja-JP" altLang="en-US" sz="1100" b="0" i="0" u="none" strike="noStrike" baseline="0">
              <a:solidFill>
                <a:srgbClr val="000000"/>
              </a:solidFill>
              <a:latin typeface="ＭＳ Ｐゴシック"/>
              <a:ea typeface="ＭＳ Ｐゴシック"/>
            </a:rPr>
            <a:t>以上であれば「</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0.5</a:t>
          </a:r>
          <a:r>
            <a:rPr lang="ja-JP" altLang="en-US" sz="1100" b="0" i="0" u="none" strike="noStrike" baseline="0">
              <a:solidFill>
                <a:srgbClr val="000000"/>
              </a:solidFill>
              <a:latin typeface="ＭＳ Ｐゴシック"/>
              <a:ea typeface="ＭＳ Ｐゴシック"/>
            </a:rPr>
            <a:t>未満であれば「</a:t>
          </a:r>
          <a:r>
            <a:rPr lang="en-US" altLang="ja-JP" sz="1100" b="0" i="0" u="none" strike="noStrike" baseline="0">
              <a:solidFill>
                <a:srgbClr val="000000"/>
              </a:solidFill>
              <a:latin typeface="ＭＳ Ｐゴシック"/>
              <a:ea typeface="ＭＳ Ｐゴシック"/>
            </a:rPr>
            <a:t>0</a:t>
          </a:r>
          <a:r>
            <a:rPr lang="ja-JP" altLang="en-US" sz="1100" b="0" i="0" u="none" strike="noStrike" baseline="0">
              <a:solidFill>
                <a:srgbClr val="000000"/>
              </a:solidFill>
              <a:latin typeface="ＭＳ Ｐゴシック"/>
              <a:ea typeface="ＭＳ Ｐゴシック"/>
            </a:rPr>
            <a:t>」とした場合に、実測値と一致する予測値のケｰスの比率です。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9</xdr:col>
      <xdr:colOff>0</xdr:colOff>
      <xdr:row>132</xdr:row>
      <xdr:rowOff>171449</xdr:rowOff>
    </xdr:from>
    <xdr:to>
      <xdr:col>16</xdr:col>
      <xdr:colOff>0</xdr:colOff>
      <xdr:row>149</xdr:row>
      <xdr:rowOff>161924</xdr:rowOff>
    </xdr:to>
    <xdr:sp macro="" textlink="">
      <xdr:nvSpPr>
        <xdr:cNvPr id="20" name="Text Box 1">
          <a:extLst>
            <a:ext uri="{FF2B5EF4-FFF2-40B4-BE49-F238E27FC236}">
              <a16:creationId xmlns:a16="http://schemas.microsoft.com/office/drawing/2014/main" id="{00000000-0008-0000-0600-000014000000}"/>
            </a:ext>
          </a:extLst>
        </xdr:cNvPr>
        <xdr:cNvSpPr txBox="1">
          <a:spLocks noChangeArrowheads="1"/>
        </xdr:cNvSpPr>
      </xdr:nvSpPr>
      <xdr:spPr bwMode="auto">
        <a:xfrm>
          <a:off x="6800850" y="22802849"/>
          <a:ext cx="4800600" cy="29051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rtl="0">
            <a:lnSpc>
              <a:spcPct val="100000"/>
            </a:lnSpc>
          </a:pPr>
          <a:r>
            <a:rPr lang="ja-JP" altLang="en-US" sz="1100" b="1" i="0" baseline="0">
              <a:effectLst/>
              <a:latin typeface="+mn-ea"/>
              <a:ea typeface="+mn-ea"/>
              <a:cs typeface="+mn-cs"/>
            </a:rPr>
            <a:t>ノモグラム</a:t>
          </a:r>
          <a:endParaRPr lang="ja-JP" altLang="ja-JP">
            <a:effectLst/>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ノモグラムは計算機やパソコンのない環境で予測値（予測確率）を簡易的に求めるためのグラフです。</a:t>
          </a: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各変数の取りうる値から垂直に線を引き、「点数」の数直線上で何点になるかを計算します。この点数の合計値を「合計点数」の数直線上にプロットし、そこから垂直に線を引いて「予測値」の数直線上で、予測値の概算を得ることができます。</a:t>
          </a: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シミュレーションの罫線内に値を入力することで、ノモグラムを用いた予測値の算出ができます。</a:t>
          </a: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a:t>
          </a:r>
          <a:r>
            <a:rPr kumimoji="0" lang="ja-JP" altLang="en-US"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rPr>
            <a:t>実際の出力よりグラフを拡大しています。</a:t>
          </a:r>
          <a:endParaRPr kumimoji="0" lang="en-US" altLang="ja-JP" sz="1100" b="1" i="0" u="none" strike="noStrike" kern="0" cap="none" spc="0" normalizeH="0" baseline="0" noProof="0">
            <a:ln>
              <a:noFill/>
            </a:ln>
            <a:solidFill>
              <a:srgbClr val="000000"/>
            </a:solidFill>
            <a:effectLst/>
            <a:uLnTx/>
            <a:uFillTx/>
            <a:latin typeface="ＭＳ Ｐゴシック" panose="020B0600070205080204" pitchFamily="50" charset="-128"/>
            <a:ea typeface="+mn-ea"/>
            <a:cs typeface="+mn-cs"/>
          </a:endParaRPr>
        </a:p>
      </xdr:txBody>
    </xdr:sp>
    <xdr:clientData/>
  </xdr:twoCellAnchor>
  <xdr:twoCellAnchor>
    <xdr:from>
      <xdr:col>12</xdr:col>
      <xdr:colOff>0</xdr:colOff>
      <xdr:row>96</xdr:row>
      <xdr:rowOff>0</xdr:rowOff>
    </xdr:from>
    <xdr:to>
      <xdr:col>15</xdr:col>
      <xdr:colOff>676275</xdr:colOff>
      <xdr:row>104</xdr:row>
      <xdr:rowOff>0</xdr:rowOff>
    </xdr:to>
    <xdr:sp macro="" textlink="">
      <xdr:nvSpPr>
        <xdr:cNvPr id="21" name="Text Box 1">
          <a:extLst>
            <a:ext uri="{FF2B5EF4-FFF2-40B4-BE49-F238E27FC236}">
              <a16:creationId xmlns:a16="http://schemas.microsoft.com/office/drawing/2014/main" id="{00000000-0008-0000-0600-000015000000}"/>
            </a:ext>
          </a:extLst>
        </xdr:cNvPr>
        <xdr:cNvSpPr txBox="1">
          <a:spLocks noChangeArrowheads="1"/>
        </xdr:cNvSpPr>
      </xdr:nvSpPr>
      <xdr:spPr bwMode="auto">
        <a:xfrm>
          <a:off x="8858250" y="16459200"/>
          <a:ext cx="2733675" cy="13716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rtl="0">
            <a:lnSpc>
              <a:spcPct val="100000"/>
            </a:lnSpc>
          </a:pPr>
          <a:r>
            <a:rPr lang="en-US" altLang="ja-JP" sz="1100" b="1" i="0" baseline="0">
              <a:effectLst/>
              <a:latin typeface="+mn-ea"/>
              <a:ea typeface="+mn-ea"/>
              <a:cs typeface="+mn-cs"/>
            </a:rPr>
            <a:t>ROC</a:t>
          </a:r>
          <a:r>
            <a:rPr lang="ja-JP" altLang="en-US" sz="1100" b="1" i="0" baseline="0">
              <a:effectLst/>
              <a:latin typeface="+mn-ea"/>
              <a:ea typeface="+mn-ea"/>
              <a:cs typeface="+mn-cs"/>
            </a:rPr>
            <a:t>曲線</a:t>
          </a:r>
          <a:endParaRPr lang="ja-JP" altLang="ja-JP">
            <a:effectLst/>
            <a:latin typeface="+mn-ea"/>
            <a:ea typeface="+mn-ea"/>
          </a:endParaRPr>
        </a:p>
        <a:p>
          <a:pPr rtl="0">
            <a:lnSpc>
              <a:spcPct val="100000"/>
            </a:lnSpc>
          </a:pPr>
          <a:r>
            <a:rPr lang="ja-JP" altLang="en-US" sz="1100" b="0" i="0" baseline="0">
              <a:effectLst/>
              <a:latin typeface="+mn-ea"/>
              <a:ea typeface="+mn-ea"/>
              <a:cs typeface="+mn-cs"/>
            </a:rPr>
            <a:t>予測値と実際の試験結果を使用して計算した</a:t>
          </a:r>
          <a:r>
            <a:rPr lang="en-US" altLang="ja-JP" sz="1100" b="0" i="0" baseline="0">
              <a:effectLst/>
              <a:latin typeface="+mn-ea"/>
              <a:ea typeface="+mn-ea"/>
              <a:cs typeface="+mn-cs"/>
            </a:rPr>
            <a:t>ROC</a:t>
          </a:r>
          <a:r>
            <a:rPr lang="ja-JP" altLang="en-US" sz="1100" b="0" i="0" baseline="0">
              <a:effectLst/>
              <a:latin typeface="+mn-ea"/>
              <a:ea typeface="+mn-ea"/>
              <a:cs typeface="+mn-cs"/>
            </a:rPr>
            <a:t>曲線のグラフが出力されます。</a:t>
          </a:r>
          <a:endParaRPr lang="en-US" altLang="ja-JP" sz="1100" b="0" i="0" baseline="0">
            <a:effectLst/>
            <a:latin typeface="+mn-ea"/>
            <a:ea typeface="+mn-ea"/>
            <a:cs typeface="+mn-cs"/>
          </a:endParaRPr>
        </a:p>
        <a:p>
          <a:pPr rtl="0">
            <a:lnSpc>
              <a:spcPct val="100000"/>
            </a:lnSpc>
          </a:pPr>
          <a:endParaRPr lang="en-US" altLang="ja-JP" sz="1100" b="0" i="0" baseline="0">
            <a:effectLst/>
            <a:latin typeface="+mn-ea"/>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b="0" i="0" baseline="0">
              <a:effectLst/>
              <a:latin typeface="+mn-ea"/>
              <a:ea typeface="+mn-ea"/>
              <a:cs typeface="+mn-cs"/>
            </a:rPr>
            <a:t>※</a:t>
          </a:r>
          <a:r>
            <a:rPr lang="ja-JP" altLang="ja-JP" sz="1100" b="1" i="0" baseline="0">
              <a:effectLst/>
              <a:latin typeface="+mn-lt"/>
              <a:ea typeface="+mn-ea"/>
              <a:cs typeface="+mn-cs"/>
            </a:rPr>
            <a:t>実際の出力よりグラフを大きくしています。</a:t>
          </a:r>
          <a:endParaRPr lang="ja-JP" altLang="ja-JP">
            <a:effectLst/>
          </a:endParaRPr>
        </a:p>
        <a:p>
          <a:pPr rtl="0">
            <a:lnSpc>
              <a:spcPct val="100000"/>
            </a:lnSpc>
          </a:pPr>
          <a:endParaRPr lang="en-US" altLang="ja-JP" sz="1100" b="0" i="0" baseline="0">
            <a:effectLst/>
            <a:latin typeface="+mn-ea"/>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0</xdr:colOff>
      <xdr:row>26</xdr:row>
      <xdr:rowOff>0</xdr:rowOff>
    </xdr:to>
    <xdr:sp macro="" textlink="">
      <xdr:nvSpPr>
        <xdr:cNvPr id="2497022" name="Text Box 2">
          <a:extLst>
            <a:ext uri="{FF2B5EF4-FFF2-40B4-BE49-F238E27FC236}">
              <a16:creationId xmlns:a16="http://schemas.microsoft.com/office/drawing/2014/main" id="{00000000-0008-0000-0700-0000FE192600}"/>
            </a:ext>
          </a:extLst>
        </xdr:cNvPr>
        <xdr:cNvSpPr txBox="1">
          <a:spLocks noChangeArrowheads="1"/>
        </xdr:cNvSpPr>
      </xdr:nvSpPr>
      <xdr:spPr bwMode="auto">
        <a:xfrm>
          <a:off x="200025" y="571500"/>
          <a:ext cx="8982075" cy="308610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1個以上の説明変数（X）の値から、3項（カテゴリ）以上の目的変数（Y）の値を予測する多項（マルチカテゴリｰ）ロジットモデルによる回帰式をあてはめます。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目的変数の項のうち出現順が最後の項がベｰスラインとなり、ベｰスライン以外の項それぞれとベｰスラインの項の間で分析を行うことになります。回帰式は「項の数-1」個求められ、得られた回帰式は2項ロジスティック回帰分析の回帰式と同じように解釈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回帰式の精度として3種の決定係数を算出し、回帰式と各変数と定数項の統計的有意性を確認するために尤度比検定を行います。また、回帰式ごとに、回帰式の偏回帰係数とその統計的有意性、偏回帰係数の95%信頼区間、オッズ比とオッズ比の95%信頼区間が出力され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［予測値を出力する］オプションとして、各ケｰスに回帰式をあてはめて、各項にあてはまる確率とその確率にもとづく項の予測結果を出力できます。</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フロリダのジョｰジ湖で捕獲された59匹のワニの体長(m)と胃袋から見つかった主なエサの内容物のデｰタがあります。ワニの体の大きさから、エサの内容を予測できるか多項ロジスティック回帰分析を行ってみます。</a:t>
          </a:r>
          <a:endParaRPr lang="ja-JP" altLang="en-US"/>
        </a:p>
      </xdr:txBody>
    </xdr:sp>
    <xdr:clientData/>
  </xdr:twoCellAnchor>
  <xdr:twoCellAnchor>
    <xdr:from>
      <xdr:col>5</xdr:col>
      <xdr:colOff>0</xdr:colOff>
      <xdr:row>34</xdr:row>
      <xdr:rowOff>2</xdr:rowOff>
    </xdr:from>
    <xdr:to>
      <xdr:col>15</xdr:col>
      <xdr:colOff>0</xdr:colOff>
      <xdr:row>54</xdr:row>
      <xdr:rowOff>0</xdr:rowOff>
    </xdr:to>
    <xdr:sp macro="" textlink="">
      <xdr:nvSpPr>
        <xdr:cNvPr id="8" name="Text Box 3">
          <a:extLst>
            <a:ext uri="{FF2B5EF4-FFF2-40B4-BE49-F238E27FC236}">
              <a16:creationId xmlns:a16="http://schemas.microsoft.com/office/drawing/2014/main" id="{00000000-0008-0000-0700-000008000000}"/>
            </a:ext>
          </a:extLst>
        </xdr:cNvPr>
        <xdr:cNvSpPr txBox="1">
          <a:spLocks noChangeArrowheads="1"/>
        </xdr:cNvSpPr>
      </xdr:nvSpPr>
      <xdr:spPr bwMode="auto">
        <a:xfrm>
          <a:off x="2324100" y="5895977"/>
          <a:ext cx="6858000" cy="3428998"/>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rtl="0" eaLnBrk="1" fontAlgn="auto" latinLnBrk="0" hangingPunct="1"/>
          <a:r>
            <a:rPr lang="ja-JP" altLang="ja-JP" sz="1100" b="1" i="0" baseline="0">
              <a:effectLst/>
              <a:latin typeface="+mn-ea"/>
              <a:ea typeface="+mn-ea"/>
              <a:cs typeface="+mn-cs"/>
            </a:rPr>
            <a:t>操作手順</a:t>
          </a:r>
          <a:r>
            <a:rPr lang="en-US" altLang="ja-JP" sz="1100" b="1" i="0" baseline="0">
              <a:effectLst/>
              <a:latin typeface="+mn-ea"/>
              <a:ea typeface="+mn-ea"/>
              <a:cs typeface="+mn-cs"/>
            </a:rPr>
            <a:t>Ⅰ</a:t>
          </a: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①</a:t>
          </a:r>
          <a:r>
            <a:rPr lang="en-US" altLang="ja-JP" sz="1100" b="1" i="0" u="sng" baseline="0">
              <a:effectLst/>
              <a:latin typeface="+mn-ea"/>
              <a:ea typeface="+mn-ea"/>
              <a:cs typeface="+mn-cs"/>
            </a:rPr>
            <a:t>D29</a:t>
          </a:r>
          <a:r>
            <a:rPr lang="ja-JP" altLang="ja-JP" sz="1100" b="1" i="0" baseline="0">
              <a:effectLst/>
              <a:latin typeface="+mn-ea"/>
              <a:ea typeface="+mn-ea"/>
              <a:cs typeface="+mn-cs"/>
            </a:rPr>
            <a:t>のセルをクリックする、続けて</a:t>
          </a:r>
          <a:r>
            <a:rPr lang="en-US" altLang="ja-JP" sz="1100" b="1" i="0" baseline="0">
              <a:effectLst/>
              <a:latin typeface="+mn-ea"/>
              <a:ea typeface="+mn-ea"/>
              <a:cs typeface="+mn-cs"/>
            </a:rPr>
            <a:t>Ctrl</a:t>
          </a:r>
          <a:r>
            <a:rPr lang="ja-JP" altLang="ja-JP" sz="1100" b="1" i="0" baseline="0">
              <a:effectLst/>
              <a:latin typeface="+mn-ea"/>
              <a:ea typeface="+mn-ea"/>
              <a:cs typeface="+mn-cs"/>
            </a:rPr>
            <a:t>キｰを押しながら、</a:t>
          </a:r>
          <a:r>
            <a:rPr lang="en-US" altLang="ja-JP" sz="1100" b="1" i="0" u="sng" baseline="0">
              <a:effectLst/>
              <a:latin typeface="+mn-ea"/>
              <a:ea typeface="+mn-ea"/>
              <a:cs typeface="+mn-cs"/>
            </a:rPr>
            <a:t>C29</a:t>
          </a:r>
          <a:r>
            <a:rPr lang="ja-JP" altLang="ja-JP" sz="1100" b="1" i="0" baseline="0">
              <a:effectLst/>
              <a:latin typeface="+mn-ea"/>
              <a:ea typeface="+mn-ea"/>
              <a:cs typeface="+mn-cs"/>
            </a:rPr>
            <a:t>のセルをクリックする。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②エクセル統計メニュｰから、［多変量解析］－［多項ロジスティック回帰分析］を</a:t>
          </a:r>
          <a:endParaRPr lang="ja-JP" altLang="ja-JP">
            <a:effectLst/>
            <a:latin typeface="+mn-ea"/>
            <a:ea typeface="+mn-ea"/>
          </a:endParaRPr>
        </a:p>
        <a:p>
          <a:pPr rtl="0" eaLnBrk="1" fontAlgn="auto" latinLnBrk="0" hangingPunct="1"/>
          <a:r>
            <a:rPr lang="ja-JP" altLang="ja-JP" sz="1100" b="1" i="0" baseline="0">
              <a:effectLst/>
              <a:latin typeface="+mn-ea"/>
              <a:ea typeface="+mn-ea"/>
              <a:cs typeface="+mn-cs"/>
            </a:rPr>
            <a:t>選択する。</a:t>
          </a:r>
          <a:endParaRPr lang="en-US" altLang="ja-JP" sz="1100" b="1" i="0" baseline="0">
            <a:effectLst/>
            <a:latin typeface="+mn-ea"/>
            <a:ea typeface="+mn-ea"/>
            <a:cs typeface="+mn-cs"/>
          </a:endParaRPr>
        </a:p>
        <a:p>
          <a:pPr rtl="0" eaLnBrk="1" fontAlgn="auto" latinLnBrk="0" hangingPunct="1"/>
          <a:endParaRPr lang="ja-JP" altLang="ja-JP">
            <a:effectLst/>
            <a:latin typeface="+mn-ea"/>
            <a:ea typeface="+mn-ea"/>
          </a:endParaRPr>
        </a:p>
        <a:p>
          <a:pPr rtl="0" eaLnBrk="1" fontAlgn="auto" latinLnBrk="0" hangingPunct="1"/>
          <a:r>
            <a:rPr lang="ja-JP" altLang="ja-JP" sz="1100" b="0" i="0" baseline="0">
              <a:effectLst/>
              <a:latin typeface="+mn-ea"/>
              <a:ea typeface="+mn-ea"/>
              <a:cs typeface="+mn-cs"/>
            </a:rPr>
            <a:t>ダイアログ</a:t>
          </a:r>
          <a:r>
            <a:rPr lang="en-US" altLang="ja-JP" sz="1100" b="0" i="0" baseline="0">
              <a:effectLst/>
              <a:latin typeface="+mn-ea"/>
              <a:ea typeface="+mn-ea"/>
              <a:cs typeface="+mn-cs"/>
            </a:rPr>
            <a:t>-1</a:t>
          </a:r>
          <a:r>
            <a:rPr lang="ja-JP" altLang="ja-JP" sz="1100" b="0" i="0" baseline="0">
              <a:effectLst/>
              <a:latin typeface="+mn-ea"/>
              <a:ea typeface="+mn-ea"/>
              <a:cs typeface="+mn-cs"/>
            </a:rPr>
            <a:t>が表示されます。既に［目的変数］に「エサの選択」が、［説明変数］に「体長」が設定されています。</a:t>
          </a:r>
          <a:endParaRPr lang="en-US" altLang="ja-JP" sz="1100" b="0" i="0" baseline="0">
            <a:effectLst/>
            <a:latin typeface="+mn-ea"/>
            <a:ea typeface="+mn-ea"/>
            <a:cs typeface="+mn-cs"/>
          </a:endParaRPr>
        </a:p>
        <a:p>
          <a:pPr rtl="0" eaLnBrk="1" fontAlgn="auto" latinLnBrk="0" hangingPunct="1"/>
          <a:endParaRPr lang="en-US" altLang="ja-JP">
            <a:effectLst/>
            <a:latin typeface="+mn-ea"/>
            <a:ea typeface="+mn-ea"/>
          </a:endParaRPr>
        </a:p>
        <a:p>
          <a:pPr rtl="0" eaLnBrk="1" fontAlgn="auto" latinLnBrk="0" hangingPunct="1"/>
          <a:r>
            <a:rPr lang="ja-JP" altLang="en-US">
              <a:effectLst/>
              <a:latin typeface="+mn-ea"/>
              <a:ea typeface="+mn-ea"/>
            </a:rPr>
            <a:t>［デｰタ入力範囲］には「</a:t>
          </a:r>
          <a:r>
            <a:rPr lang="en-US" altLang="ja-JP">
              <a:effectLst/>
              <a:latin typeface="+mn-ea"/>
              <a:ea typeface="+mn-ea"/>
            </a:rPr>
            <a:t>D29:D88,C29:C88</a:t>
          </a:r>
          <a:r>
            <a:rPr lang="ja-JP" altLang="en-US">
              <a:effectLst/>
              <a:latin typeface="+mn-ea"/>
              <a:ea typeface="+mn-ea"/>
            </a:rPr>
            <a:t>」が設定されています。［デｰタ入力範囲］を変更したい場合は、［変更］ボタンをクリックします。</a:t>
          </a:r>
          <a:endParaRPr lang="en-US" altLang="ja-JP">
            <a:effectLst/>
            <a:latin typeface="+mn-ea"/>
            <a:ea typeface="+mn-ea"/>
          </a:endParaRPr>
        </a:p>
        <a:p>
          <a:pPr rtl="0" eaLnBrk="1" fontAlgn="auto" latinLnBrk="0" hangingPunct="1"/>
          <a:endParaRPr lang="ja-JP" altLang="ja-JP">
            <a:effectLst/>
            <a:latin typeface="+mn-ea"/>
            <a:ea typeface="+mn-ea"/>
          </a:endParaRPr>
        </a:p>
        <a:p>
          <a:pPr rtl="0" eaLnBrk="1" fontAlgn="auto" latinLnBrk="0" hangingPunct="1"/>
          <a:r>
            <a:rPr lang="ja-JP" altLang="ja-JP" sz="1100" b="0" i="0" baseline="0">
              <a:effectLst/>
              <a:latin typeface="+mn-ea"/>
              <a:ea typeface="+mn-ea"/>
              <a:cs typeface="+mn-cs"/>
            </a:rPr>
            <a:t>オプションなど設定を変更する必要が</a:t>
          </a:r>
          <a:r>
            <a:rPr lang="ja-JP" altLang="en-US" sz="1100" b="0" i="0" baseline="0">
              <a:effectLst/>
              <a:latin typeface="+mn-ea"/>
              <a:ea typeface="+mn-ea"/>
              <a:cs typeface="+mn-cs"/>
            </a:rPr>
            <a:t>な</a:t>
          </a:r>
          <a:r>
            <a:rPr lang="ja-JP" altLang="ja-JP" sz="1100" b="0" i="0" baseline="0">
              <a:effectLst/>
              <a:latin typeface="+mn-ea"/>
              <a:ea typeface="+mn-ea"/>
              <a:cs typeface="+mn-cs"/>
            </a:rPr>
            <a:t>ければ、ここで［</a:t>
          </a:r>
          <a:r>
            <a:rPr lang="en-US" altLang="ja-JP" sz="1100" b="0" i="0" baseline="0">
              <a:effectLst/>
              <a:latin typeface="+mn-ea"/>
              <a:ea typeface="+mn-ea"/>
              <a:cs typeface="+mn-cs"/>
            </a:rPr>
            <a:t>OK</a:t>
          </a:r>
          <a:r>
            <a:rPr lang="ja-JP" altLang="ja-JP" sz="1100" b="0" i="0" baseline="0">
              <a:effectLst/>
              <a:latin typeface="+mn-ea"/>
              <a:ea typeface="+mn-ea"/>
              <a:cs typeface="+mn-cs"/>
            </a:rPr>
            <a:t>］ボタンをクリックすると、結果が出力されます。</a:t>
          </a:r>
          <a:endParaRPr lang="en-US" altLang="ja-JP" sz="1100" b="0" i="0" baseline="0">
            <a:effectLst/>
            <a:latin typeface="+mn-ea"/>
            <a:ea typeface="+mn-ea"/>
            <a:cs typeface="+mn-cs"/>
          </a:endParaRPr>
        </a:p>
        <a:p>
          <a:pPr rtl="0" eaLnBrk="1" fontAlgn="auto" latinLnBrk="0" hangingPunct="1"/>
          <a:endParaRPr lang="ja-JP" altLang="ja-JP">
            <a:effectLst/>
            <a:latin typeface="+mn-ea"/>
            <a:ea typeface="+mn-ea"/>
          </a:endParaRPr>
        </a:p>
        <a:p>
          <a:pPr algn="l" rtl="0" eaLnBrk="1" fontAlgn="auto" latinLnBrk="0" hangingPunct="1"/>
          <a:r>
            <a:rPr lang="ja-JP" altLang="ja-JP" sz="1100" b="1" i="0" baseline="0">
              <a:effectLst/>
              <a:latin typeface="+mn-ea"/>
              <a:ea typeface="+mn-ea"/>
              <a:cs typeface="+mn-cs"/>
            </a:rPr>
            <a:t>操作手順</a:t>
          </a:r>
          <a:r>
            <a:rPr lang="en-US" altLang="ja-JP" sz="1100" b="1" i="0" baseline="0">
              <a:effectLst/>
              <a:latin typeface="+mn-ea"/>
              <a:ea typeface="+mn-ea"/>
              <a:cs typeface="+mn-cs"/>
            </a:rPr>
            <a:t>Ⅱ</a:t>
          </a:r>
          <a:r>
            <a:rPr lang="ja-JP" altLang="ja-JP" sz="1100" b="1" i="0" baseline="0">
              <a:effectLst/>
              <a:latin typeface="+mn-ea"/>
              <a:ea typeface="+mn-ea"/>
              <a:cs typeface="+mn-cs"/>
            </a:rPr>
            <a:t>へ</a:t>
          </a:r>
          <a:endParaRPr lang="ja-JP" altLang="ja-JP">
            <a:effectLst/>
            <a:latin typeface="+mn-ea"/>
            <a:ea typeface="+mn-ea"/>
          </a:endParaRPr>
        </a:p>
      </xdr:txBody>
    </xdr:sp>
    <xdr:clientData/>
  </xdr:twoCellAnchor>
  <xdr:twoCellAnchor editAs="oneCell">
    <xdr:from>
      <xdr:col>5</xdr:col>
      <xdr:colOff>0</xdr:colOff>
      <xdr:row>82</xdr:row>
      <xdr:rowOff>0</xdr:rowOff>
    </xdr:from>
    <xdr:to>
      <xdr:col>11</xdr:col>
      <xdr:colOff>142343</xdr:colOff>
      <xdr:row>106</xdr:row>
      <xdr:rowOff>37580</xdr:rowOff>
    </xdr:to>
    <xdr:pic>
      <xdr:nvPicPr>
        <xdr:cNvPr id="12" name="図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stretch>
          <a:fillRect/>
        </a:stretch>
      </xdr:blipFill>
      <xdr:spPr>
        <a:xfrm>
          <a:off x="2324100" y="14125575"/>
          <a:ext cx="4257143" cy="4161905"/>
        </a:xfrm>
        <a:prstGeom prst="rect">
          <a:avLst/>
        </a:prstGeom>
      </xdr:spPr>
    </xdr:pic>
    <xdr:clientData/>
  </xdr:twoCellAnchor>
  <xdr:twoCellAnchor>
    <xdr:from>
      <xdr:col>12</xdr:col>
      <xdr:colOff>0</xdr:colOff>
      <xdr:row>82</xdr:row>
      <xdr:rowOff>0</xdr:rowOff>
    </xdr:from>
    <xdr:to>
      <xdr:col>15</xdr:col>
      <xdr:colOff>161925</xdr:colOff>
      <xdr:row>99</xdr:row>
      <xdr:rowOff>161925</xdr:rowOff>
    </xdr:to>
    <xdr:sp macro="" textlink="">
      <xdr:nvSpPr>
        <xdr:cNvPr id="13" name="Text Box 3">
          <a:extLst>
            <a:ext uri="{FF2B5EF4-FFF2-40B4-BE49-F238E27FC236}">
              <a16:creationId xmlns:a16="http://schemas.microsoft.com/office/drawing/2014/main" id="{00000000-0008-0000-0700-00000D000000}"/>
            </a:ext>
          </a:extLst>
        </xdr:cNvPr>
        <xdr:cNvSpPr txBox="1">
          <a:spLocks noChangeArrowheads="1"/>
        </xdr:cNvSpPr>
      </xdr:nvSpPr>
      <xdr:spPr bwMode="auto">
        <a:xfrm>
          <a:off x="7124700" y="14125575"/>
          <a:ext cx="2219325" cy="308610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r>
            <a:rPr kumimoji="0" lang="en-US" altLang="ja-JP" sz="1100" b="1" i="0" u="none" strike="noStrike" kern="0" cap="none" spc="0" normalizeH="0" baseline="0" noProof="0">
              <a:ln>
                <a:noFill/>
              </a:ln>
              <a:solidFill>
                <a:srgbClr val="000000"/>
              </a:solidFill>
              <a:effectLst/>
              <a:uLnTx/>
              <a:uFillTx/>
              <a:latin typeface="ＭＳ Ｐゴシック"/>
              <a:ea typeface="ＭＳ Ｐゴシック"/>
            </a:rPr>
            <a:t>Ⅱ</a:t>
          </a:r>
          <a:endParaRPr kumimoji="0" lang="ja-JP" altLang="en-US"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③［オプション］タブをクリックする。</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ＭＳ Ｐゴシック"/>
              <a:ea typeface="+mn-ea"/>
              <a:cs typeface="+mn-cs"/>
            </a:rPr>
            <a:t>ダイアログ</a:t>
          </a:r>
          <a:r>
            <a:rPr lang="en-US" altLang="ja-JP" sz="1100" b="0" i="0" baseline="0">
              <a:effectLst/>
              <a:latin typeface="ＭＳ Ｐゴシック"/>
              <a:ea typeface="+mn-ea"/>
              <a:cs typeface="+mn-cs"/>
            </a:rPr>
            <a:t>-2</a:t>
          </a:r>
          <a:r>
            <a:rPr lang="ja-JP" altLang="ja-JP" sz="1100" b="0" i="0" baseline="0">
              <a:effectLst/>
              <a:latin typeface="ＭＳ Ｐゴシック"/>
              <a:ea typeface="+mn-ea"/>
              <a:cs typeface="+mn-cs"/>
            </a:rPr>
            <a:t>が表示されます。</a:t>
          </a:r>
          <a:endParaRPr kumimoji="0" lang="en-US" altLang="ja-JP" sz="11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④［予測値を出力する］をチェックする。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r>
            <a:rPr lang="ja-JP" altLang="en-US" sz="1100" b="1" i="0" baseline="0">
              <a:effectLst/>
              <a:latin typeface="ＭＳ Ｐゴシック"/>
              <a:ea typeface="+mn-ea"/>
              <a:cs typeface="+mn-cs"/>
            </a:rPr>
            <a:t>⑤</a:t>
          </a:r>
          <a:r>
            <a:rPr lang="ja-JP" altLang="ja-JP" sz="1100" b="1" i="0" baseline="0">
              <a:effectLst/>
              <a:latin typeface="ＭＳ Ｐゴシック"/>
              <a:ea typeface="+mn-ea"/>
              <a:cs typeface="+mn-cs"/>
            </a:rPr>
            <a:t>［</a:t>
          </a:r>
          <a:r>
            <a:rPr lang="en-US" altLang="ja-JP" sz="1100" b="1" i="0" baseline="0">
              <a:effectLst/>
              <a:latin typeface="ＭＳ Ｐゴシック"/>
              <a:ea typeface="+mn-ea"/>
              <a:cs typeface="+mn-cs"/>
            </a:rPr>
            <a:t>OK</a:t>
          </a:r>
          <a:r>
            <a:rPr lang="ja-JP" altLang="ja-JP" sz="1100" b="1" i="0" baseline="0">
              <a:effectLst/>
              <a:latin typeface="ＭＳ Ｐゴシック"/>
              <a:ea typeface="+mn-ea"/>
              <a:cs typeface="+mn-cs"/>
            </a:rPr>
            <a:t>］ボタンをクリックする。</a:t>
          </a:r>
          <a:endParaRPr lang="ja-JP" altLang="ja-JP" sz="1100">
            <a:effectLst/>
            <a:latin typeface="ＭＳ Ｐゴシック"/>
          </a:endParaRPr>
        </a:p>
        <a:p>
          <a:pPr rtl="0" eaLnBrk="1" fontAlgn="auto" latinLnBrk="0" hangingPunct="1">
            <a:lnSpc>
              <a:spcPct val="100000"/>
            </a:lnSpc>
          </a:pPr>
          <a:endParaRPr lang="en-US" altLang="ja-JP" sz="1100" b="0" i="0" baseline="0">
            <a:effectLst/>
            <a:latin typeface="ＭＳ Ｐゴシック"/>
            <a:ea typeface="+mn-ea"/>
            <a:cs typeface="+mn-cs"/>
          </a:endParaRPr>
        </a:p>
        <a:p>
          <a:pPr rtl="0" eaLnBrk="1" fontAlgn="auto" latinLnBrk="0" hangingPunct="1">
            <a:lnSpc>
              <a:spcPct val="100000"/>
            </a:lnSpc>
          </a:pPr>
          <a:r>
            <a:rPr lang="ja-JP" altLang="ja-JP" sz="1100" b="0" i="0" baseline="0">
              <a:effectLst/>
              <a:latin typeface="ＭＳ Ｐゴシック"/>
              <a:ea typeface="+mn-ea"/>
              <a:cs typeface="+mn-cs"/>
            </a:rPr>
            <a:t>新しいワ</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クシ</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トが追加され、結果を出力します。</a:t>
          </a:r>
          <a:endParaRPr lang="ja-JP" altLang="ja-JP" sz="1100">
            <a:effectLst/>
            <a:latin typeface="ＭＳ Ｐゴシック"/>
          </a:endParaRPr>
        </a:p>
      </xdr:txBody>
    </xdr:sp>
    <xdr:clientData/>
  </xdr:twoCellAnchor>
  <xdr:twoCellAnchor editAs="oneCell">
    <xdr:from>
      <xdr:col>5</xdr:col>
      <xdr:colOff>0</xdr:colOff>
      <xdr:row>56</xdr:row>
      <xdr:rowOff>0</xdr:rowOff>
    </xdr:from>
    <xdr:to>
      <xdr:col>11</xdr:col>
      <xdr:colOff>142343</xdr:colOff>
      <xdr:row>80</xdr:row>
      <xdr:rowOff>47105</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324100" y="9667875"/>
          <a:ext cx="4257143" cy="41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37</xdr:row>
      <xdr:rowOff>0</xdr:rowOff>
    </xdr:from>
    <xdr:to>
      <xdr:col>10</xdr:col>
      <xdr:colOff>676275</xdr:colOff>
      <xdr:row>42</xdr:row>
      <xdr:rowOff>161925</xdr:rowOff>
    </xdr:to>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390900" y="6343650"/>
          <a:ext cx="4991100" cy="10191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基本統計量と相関行列</a:t>
          </a:r>
        </a:p>
        <a:p>
          <a:pPr algn="l" rtl="0">
            <a:lnSpc>
              <a:spcPct val="100000"/>
            </a:lnSpc>
            <a:defRPr sz="1000"/>
          </a:pPr>
          <a:r>
            <a:rPr lang="ja-JP" altLang="en-US" sz="1100" b="0" i="0" u="none" strike="noStrike" baseline="0">
              <a:solidFill>
                <a:srgbClr val="000000"/>
              </a:solidFill>
              <a:latin typeface="ＭＳ Ｐゴシック"/>
              <a:ea typeface="ＭＳ Ｐゴシック"/>
            </a:rPr>
            <a:t>全体および目的変数のカテゴリｰ別に、各変数の平均や標準偏差などの基本統計量、説明変数間の相関行列を出力しています。</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この例では説明変数が</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個なので相関行列は左のようにすべて</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です。</a:t>
          </a:r>
        </a:p>
      </xdr:txBody>
    </xdr:sp>
    <xdr:clientData/>
  </xdr:twoCellAnchor>
  <xdr:twoCellAnchor>
    <xdr:from>
      <xdr:col>5</xdr:col>
      <xdr:colOff>9524</xdr:colOff>
      <xdr:row>45</xdr:row>
      <xdr:rowOff>161925</xdr:rowOff>
    </xdr:from>
    <xdr:to>
      <xdr:col>10</xdr:col>
      <xdr:colOff>685799</xdr:colOff>
      <xdr:row>57</xdr:row>
      <xdr:rowOff>161925</xdr:rowOff>
    </xdr:to>
    <xdr:sp macro="" textlink="">
      <xdr:nvSpPr>
        <xdr:cNvPr id="4" name="Text Box 1">
          <a:extLst>
            <a:ext uri="{FF2B5EF4-FFF2-40B4-BE49-F238E27FC236}">
              <a16:creationId xmlns:a16="http://schemas.microsoft.com/office/drawing/2014/main" id="{00000000-0008-0000-0800-000004000000}"/>
            </a:ext>
          </a:extLst>
        </xdr:cNvPr>
        <xdr:cNvSpPr txBox="1">
          <a:spLocks noChangeArrowheads="1"/>
        </xdr:cNvSpPr>
      </xdr:nvSpPr>
      <xdr:spPr bwMode="auto">
        <a:xfrm>
          <a:off x="4095749" y="7877175"/>
          <a:ext cx="4295775" cy="2057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100" b="1" i="0" u="none" strike="noStrike" baseline="0">
              <a:solidFill>
                <a:srgbClr val="000000"/>
              </a:solidFill>
              <a:latin typeface="ＭＳ Ｐゴシック"/>
              <a:ea typeface="ＭＳ Ｐゴシック"/>
            </a:rPr>
            <a:t>回帰式の精度と有意性</a:t>
          </a:r>
        </a:p>
        <a:p>
          <a:pPr algn="l" rtl="0">
            <a:defRPr sz="1000"/>
          </a:pPr>
          <a:r>
            <a:rPr lang="ja-JP" altLang="en-US" sz="1100" b="0" i="0" u="none" strike="noStrike" baseline="0">
              <a:solidFill>
                <a:srgbClr val="000000"/>
              </a:solidFill>
              <a:latin typeface="ＭＳ Ｐゴシック"/>
              <a:ea typeface="ＭＳ Ｐゴシック"/>
            </a:rPr>
            <a:t>決定係数を見ると、Cox-Snell、 Nagelkerke、McFaddenの3つとも0.3を下回っており、体長だけでエサが何かを予測することは難しいようです。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尤度比検定により回帰式の有意性が認められます。この結果より、モデルは有意であるといえます。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説明変数が1つしかなく回帰式が有意なので、説明変数の「体長」も有意です。</a:t>
          </a:r>
          <a:endParaRPr lang="ja-JP" altLang="en-US"/>
        </a:p>
      </xdr:txBody>
    </xdr:sp>
    <xdr:clientData/>
  </xdr:twoCellAnchor>
  <xdr:twoCellAnchor>
    <xdr:from>
      <xdr:col>7</xdr:col>
      <xdr:colOff>0</xdr:colOff>
      <xdr:row>71</xdr:row>
      <xdr:rowOff>0</xdr:rowOff>
    </xdr:from>
    <xdr:to>
      <xdr:col>15</xdr:col>
      <xdr:colOff>0</xdr:colOff>
      <xdr:row>83</xdr:row>
      <xdr:rowOff>0</xdr:rowOff>
    </xdr:to>
    <mc:AlternateContent xmlns:mc="http://schemas.openxmlformats.org/markup-compatibility/2006" xmlns:a14="http://schemas.microsoft.com/office/drawing/2010/main">
      <mc:Choice Requires="a14">
        <xdr:sp macro="" textlink="">
          <xdr:nvSpPr>
            <xdr:cNvPr id="5" name="Text Box 1">
              <a:extLst>
                <a:ext uri="{FF2B5EF4-FFF2-40B4-BE49-F238E27FC236}">
                  <a16:creationId xmlns:a16="http://schemas.microsoft.com/office/drawing/2014/main" id="{00000000-0008-0000-0800-000005000000}"/>
                </a:ext>
              </a:extLst>
            </xdr:cNvPr>
            <xdr:cNvSpPr txBox="1">
              <a:spLocks noChangeArrowheads="1"/>
            </xdr:cNvSpPr>
          </xdr:nvSpPr>
          <xdr:spPr bwMode="auto">
            <a:xfrm>
              <a:off x="5476875" y="12172950"/>
              <a:ext cx="5657850" cy="2057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rtl="0"/>
              <a:r>
                <a:rPr lang="ja-JP" altLang="en-US" sz="1100" b="1" i="0" baseline="0">
                  <a:effectLst/>
                  <a:latin typeface="ＭＳ Ｐゴシック" panose="020B0600070205080204" pitchFamily="50" charset="-128"/>
                  <a:ea typeface="ＭＳ Ｐゴシック" panose="020B0600070205080204" pitchFamily="50" charset="-128"/>
                  <a:cs typeface="+mn-cs"/>
                </a:rPr>
                <a:t>偏回帰係数の推定</a:t>
              </a:r>
              <a:endParaRPr lang="ja-JP" altLang="ja-JP">
                <a:effectLst/>
                <a:latin typeface="ＭＳ Ｐゴシック" panose="020B0600070205080204" pitchFamily="50" charset="-128"/>
                <a:ea typeface="ＭＳ Ｐゴシック" panose="020B0600070205080204" pitchFamily="50" charset="-128"/>
              </a:endParaRPr>
            </a:p>
            <a:p>
              <a:pPr rtl="0"/>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a:t>
              </a:r>
              <a:r>
                <a:rPr lang="en-US" altLang="ja-JP" sz="1100" b="0" i="0" baseline="0">
                  <a:effectLst/>
                  <a:latin typeface="ＭＳ Ｐゴシック" panose="020B0600070205080204" pitchFamily="50" charset="-128"/>
                  <a:ea typeface="ＭＳ Ｐゴシック" panose="020B0600070205080204" pitchFamily="50" charset="-128"/>
                  <a:cs typeface="+mn-cs"/>
                </a:rPr>
                <a:t>I</a:t>
              </a:r>
              <a:r>
                <a:rPr lang="ja-JP" altLang="ja-JP" sz="1100" b="0" i="0" baseline="0">
                  <a:effectLst/>
                  <a:latin typeface="ＭＳ Ｐゴシック" panose="020B0600070205080204" pitchFamily="50" charset="-128"/>
                  <a:ea typeface="ＭＳ Ｐゴシック" panose="020B0600070205080204" pitchFamily="50" charset="-128"/>
                  <a:cs typeface="+mn-cs"/>
                </a:rPr>
                <a:t>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a:t>
              </a:r>
              <a:r>
                <a:rPr lang="en-US" altLang="ja-JP" sz="1100" b="0" i="0" baseline="0">
                  <a:effectLst/>
                  <a:latin typeface="ＭＳ Ｐゴシック" panose="020B0600070205080204" pitchFamily="50" charset="-128"/>
                  <a:ea typeface="ＭＳ Ｐゴシック" panose="020B0600070205080204" pitchFamily="50" charset="-128"/>
                  <a:cs typeface="+mn-cs"/>
                </a:rPr>
                <a:t>2</a:t>
              </a:r>
              <a:r>
                <a:rPr lang="ja-JP" altLang="ja-JP" sz="1100" b="0" i="0" baseline="0">
                  <a:effectLst/>
                  <a:latin typeface="ＭＳ Ｐゴシック" panose="020B0600070205080204" pitchFamily="50" charset="-128"/>
                  <a:ea typeface="ＭＳ Ｐゴシック" panose="020B0600070205080204" pitchFamily="50" charset="-128"/>
                  <a:cs typeface="+mn-cs"/>
                </a:rPr>
                <a:t>つの二項ロジスティック回帰分析による、各回帰式の説明変数の偏回帰係数を見ると、</a:t>
              </a:r>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（魚類）と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（その他）の間では偏回帰係数の有意性が認められず、</a:t>
              </a:r>
              <a:r>
                <a:rPr lang="en-US" altLang="ja-JP" sz="1100" b="0" i="0" baseline="0">
                  <a:effectLst/>
                  <a:latin typeface="ＭＳ Ｐゴシック" panose="020B0600070205080204" pitchFamily="50" charset="-128"/>
                  <a:ea typeface="ＭＳ Ｐゴシック" panose="020B0600070205080204" pitchFamily="50" charset="-128"/>
                  <a:cs typeface="+mn-cs"/>
                </a:rPr>
                <a:t>I</a:t>
              </a:r>
              <a:r>
                <a:rPr lang="ja-JP" altLang="ja-JP" sz="1100" b="0" i="0" baseline="0">
                  <a:effectLst/>
                  <a:latin typeface="ＭＳ Ｐゴシック" panose="020B0600070205080204" pitchFamily="50" charset="-128"/>
                  <a:ea typeface="ＭＳ Ｐゴシック" panose="020B0600070205080204" pitchFamily="50" charset="-128"/>
                  <a:cs typeface="+mn-cs"/>
                </a:rPr>
                <a:t>（無脊椎動物）と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（その他）の間では、偏回帰係数の有意性が認められます。</a:t>
              </a:r>
              <a:endParaRPr lang="ja-JP" altLang="ja-JP">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この式から</a:t>
              </a:r>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と</a:t>
              </a:r>
              <a:r>
                <a:rPr lang="en-US" altLang="ja-JP" sz="1100" b="0" i="0" baseline="0">
                  <a:effectLst/>
                  <a:latin typeface="ＭＳ Ｐゴシック" panose="020B0600070205080204" pitchFamily="50" charset="-128"/>
                  <a:ea typeface="ＭＳ Ｐゴシック" panose="020B0600070205080204" pitchFamily="50" charset="-128"/>
                  <a:cs typeface="+mn-cs"/>
                </a:rPr>
                <a:t>I</a:t>
              </a:r>
              <a:r>
                <a:rPr lang="ja-JP" altLang="ja-JP" sz="1100" b="0" i="0" baseline="0">
                  <a:effectLst/>
                  <a:latin typeface="ＭＳ Ｐゴシック" panose="020B0600070205080204" pitchFamily="50" charset="-128"/>
                  <a:ea typeface="ＭＳ Ｐゴシック" panose="020B0600070205080204" pitchFamily="50" charset="-128"/>
                  <a:cs typeface="+mn-cs"/>
                </a:rPr>
                <a:t>の間の回帰式の偏回帰係数を求めるなら、「体長」の偏回帰係数は</a:t>
              </a:r>
              <a14:m>
                <m:oMath xmlns:m="http://schemas.openxmlformats.org/officeDocument/2006/math">
                  <m:r>
                    <a:rPr lang="en-US" altLang="ja-JP" sz="1100" b="0" i="1" baseline="0">
                      <a:effectLst/>
                      <a:latin typeface="Cambria Math" panose="02040503050406030204" pitchFamily="18" charset="0"/>
                      <a:ea typeface="ＭＳ Ｐゴシック" panose="020B0600070205080204" pitchFamily="50" charset="-128"/>
                      <a:cs typeface="+mn-cs"/>
                    </a:rPr>
                    <m:t>2.3553=−0.1101−(−2.4654)</m:t>
                  </m:r>
                </m:oMath>
              </a14:m>
              <a:r>
                <a:rPr lang="ja-JP" altLang="ja-JP" sz="1100" b="0" i="0" baseline="0">
                  <a:effectLst/>
                  <a:latin typeface="ＭＳ Ｐゴシック" panose="020B0600070205080204" pitchFamily="50" charset="-128"/>
                  <a:ea typeface="ＭＳ Ｐゴシック" panose="020B0600070205080204" pitchFamily="50" charset="-128"/>
                  <a:cs typeface="+mn-cs"/>
                </a:rPr>
                <a:t>、定数項は</a:t>
              </a:r>
              <a14:m>
                <m:oMath xmlns:m="http://schemas.openxmlformats.org/officeDocument/2006/math">
                  <m:r>
                    <a:rPr lang="en-US" altLang="ja-JP" sz="1100" b="0" i="1" baseline="0">
                      <a:effectLst/>
                      <a:latin typeface="Cambria Math" panose="02040503050406030204" pitchFamily="18" charset="0"/>
                      <a:ea typeface="ＭＳ Ｐゴシック" panose="020B0600070205080204" pitchFamily="50" charset="-128"/>
                      <a:cs typeface="+mn-cs"/>
                    </a:rPr>
                    <m:t>−4.079</m:t>
                  </m:r>
                  <m:r>
                    <a:rPr lang="ja-JP" altLang="ja-JP" sz="1100" b="0" i="1" baseline="0">
                      <a:effectLst/>
                      <a:latin typeface="Cambria Math" panose="02040503050406030204" pitchFamily="18" charset="0"/>
                      <a:ea typeface="ＭＳ Ｐゴシック" panose="020B0600070205080204" pitchFamily="50" charset="-128"/>
                      <a:cs typeface="+mn-cs"/>
                    </a:rPr>
                    <m:t>＝</m:t>
                  </m:r>
                  <m:r>
                    <a:rPr lang="en-US" altLang="ja-JP" sz="1100" b="0" i="1" baseline="0">
                      <a:effectLst/>
                      <a:latin typeface="Cambria Math" panose="02040503050406030204" pitchFamily="18" charset="0"/>
                      <a:ea typeface="ＭＳ Ｐゴシック" panose="020B0600070205080204" pitchFamily="50" charset="-128"/>
                      <a:cs typeface="+mn-cs"/>
                    </a:rPr>
                    <m:t>1.6177−5.6974</m:t>
                  </m:r>
                </m:oMath>
              </a14:m>
              <a:r>
                <a:rPr lang="ja-JP" altLang="ja-JP" sz="1100" b="0" i="0" baseline="0">
                  <a:effectLst/>
                  <a:latin typeface="ＭＳ Ｐゴシック" panose="020B0600070205080204" pitchFamily="50" charset="-128"/>
                  <a:ea typeface="ＭＳ Ｐゴシック" panose="020B0600070205080204" pitchFamily="50" charset="-128"/>
                  <a:cs typeface="+mn-cs"/>
                </a:rPr>
                <a:t>になります。体長が</a:t>
              </a:r>
              <a:r>
                <a:rPr lang="en-US" altLang="ja-JP" sz="1100" b="0" i="0" baseline="0">
                  <a:effectLst/>
                  <a:latin typeface="ＭＳ Ｐゴシック" panose="020B0600070205080204" pitchFamily="50" charset="-128"/>
                  <a:ea typeface="ＭＳ Ｐゴシック" panose="020B0600070205080204" pitchFamily="50" charset="-128"/>
                  <a:cs typeface="+mn-cs"/>
                </a:rPr>
                <a:t>1m</a:t>
              </a:r>
              <a:r>
                <a:rPr lang="ja-JP" altLang="ja-JP" sz="1100" b="0" i="0" baseline="0">
                  <a:effectLst/>
                  <a:latin typeface="ＭＳ Ｐゴシック" panose="020B0600070205080204" pitchFamily="50" charset="-128"/>
                  <a:ea typeface="ＭＳ Ｐゴシック" panose="020B0600070205080204" pitchFamily="50" charset="-128"/>
                  <a:cs typeface="+mn-cs"/>
                </a:rPr>
                <a:t>大きいワニが</a:t>
              </a:r>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（魚類）であるオッズ比は</a:t>
              </a:r>
              <a14:m>
                <m:oMath xmlns:m="http://schemas.openxmlformats.org/officeDocument/2006/math">
                  <m:r>
                    <a:rPr lang="en-US" altLang="ja-JP" sz="1100" b="0" i="1" baseline="0">
                      <a:effectLst/>
                      <a:latin typeface="Cambria Math" panose="02040503050406030204" pitchFamily="18" charset="0"/>
                      <a:ea typeface="ＭＳ Ｐゴシック" panose="020B0600070205080204" pitchFamily="50" charset="-128"/>
                      <a:cs typeface="+mn-cs"/>
                    </a:rPr>
                    <m:t>10.5</m:t>
                  </m:r>
                  <m:r>
                    <a:rPr lang="ja-JP" altLang="ja-JP" sz="1100" b="0" i="1" baseline="0">
                      <a:effectLst/>
                      <a:latin typeface="Cambria Math" panose="02040503050406030204" pitchFamily="18" charset="0"/>
                      <a:ea typeface="ＭＳ Ｐゴシック" panose="020B0600070205080204" pitchFamily="50" charset="-128"/>
                      <a:cs typeface="+mn-cs"/>
                    </a:rPr>
                    <m:t>＝</m:t>
                  </m:r>
                  <m:r>
                    <m:rPr>
                      <m:sty m:val="p"/>
                    </m:rPr>
                    <a:rPr lang="en-US" altLang="ja-JP" sz="1100" b="0" i="1" baseline="0">
                      <a:effectLst/>
                      <a:latin typeface="Cambria Math" panose="02040503050406030204" pitchFamily="18" charset="0"/>
                      <a:ea typeface="ＭＳ Ｐゴシック" panose="020B0600070205080204" pitchFamily="50" charset="-128"/>
                      <a:cs typeface="+mn-cs"/>
                    </a:rPr>
                    <m:t>exp</m:t>
                  </m:r>
                  <m:r>
                    <a:rPr lang="en-US" altLang="ja-JP" sz="1100" b="0" i="1" baseline="0">
                      <a:effectLst/>
                      <a:latin typeface="Cambria Math" panose="02040503050406030204" pitchFamily="18" charset="0"/>
                      <a:ea typeface="ＭＳ Ｐゴシック" panose="020B0600070205080204" pitchFamily="50" charset="-128"/>
                      <a:cs typeface="+mn-cs"/>
                    </a:rPr>
                    <m:t>⁡(2.3553)</m:t>
                  </m:r>
                </m:oMath>
              </a14:m>
              <a:r>
                <a:rPr lang="ja-JP" altLang="ja-JP" sz="1100" b="0" i="0" baseline="0">
                  <a:effectLst/>
                  <a:latin typeface="ＭＳ Ｐゴシック" panose="020B0600070205080204" pitchFamily="50" charset="-128"/>
                  <a:ea typeface="ＭＳ Ｐゴシック" panose="020B0600070205080204" pitchFamily="50" charset="-128"/>
                  <a:cs typeface="+mn-cs"/>
                </a:rPr>
                <a:t>となり最も大きなオッズ比になります。</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rtl="0"/>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rtl="0"/>
              <a:r>
                <a:rPr lang="ja-JP" altLang="en-US" sz="1100" b="1" i="0" baseline="0">
                  <a:effectLst/>
                  <a:latin typeface="ＭＳ Ｐゴシック" panose="020B0600070205080204" pitchFamily="50" charset="-128"/>
                  <a:ea typeface="ＭＳ Ｐゴシック" panose="020B0600070205080204" pitchFamily="50" charset="-128"/>
                  <a:cs typeface="+mn-cs"/>
                </a:rPr>
                <a:t>分類表</a:t>
              </a:r>
              <a:endParaRPr lang="ja-JP" altLang="ja-JP" b="1">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この回帰式を使って予測値を求め観測値とクロス集計すると分類表のようになります。</a:t>
              </a:r>
              <a:endParaRPr lang="ja-JP" altLang="ja-JP">
                <a:effectLst/>
                <a:latin typeface="ＭＳ Ｐゴシック" panose="020B0600070205080204" pitchFamily="50" charset="-128"/>
                <a:ea typeface="ＭＳ Ｐゴシック" panose="020B0600070205080204" pitchFamily="50" charset="-128"/>
              </a:endParaRPr>
            </a:p>
          </xdr:txBody>
        </xdr:sp>
      </mc:Choice>
      <mc:Fallback xmlns="">
        <xdr:sp macro="" textlink="">
          <xdr:nvSpPr>
            <xdr:cNvPr id="5" name="Text Box 1"/>
            <xdr:cNvSpPr txBox="1">
              <a:spLocks noChangeArrowheads="1"/>
            </xdr:cNvSpPr>
          </xdr:nvSpPr>
          <xdr:spPr bwMode="auto">
            <a:xfrm>
              <a:off x="5476875" y="12172950"/>
              <a:ext cx="5657850" cy="2057400"/>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rtl="0"/>
              <a:r>
                <a:rPr lang="ja-JP" altLang="en-US" sz="1100" b="1" i="0" baseline="0">
                  <a:effectLst/>
                  <a:latin typeface="ＭＳ Ｐゴシック" panose="020B0600070205080204" pitchFamily="50" charset="-128"/>
                  <a:ea typeface="ＭＳ Ｐゴシック" panose="020B0600070205080204" pitchFamily="50" charset="-128"/>
                  <a:cs typeface="+mn-cs"/>
                </a:rPr>
                <a:t>偏回帰係数の推定</a:t>
              </a:r>
              <a:endParaRPr lang="ja-JP" altLang="ja-JP">
                <a:effectLst/>
                <a:latin typeface="ＭＳ Ｐゴシック" panose="020B0600070205080204" pitchFamily="50" charset="-128"/>
                <a:ea typeface="ＭＳ Ｐゴシック" panose="020B0600070205080204" pitchFamily="50" charset="-128"/>
              </a:endParaRPr>
            </a:p>
            <a:p>
              <a:pPr rtl="0"/>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a:t>
              </a:r>
              <a:r>
                <a:rPr lang="en-US" altLang="ja-JP" sz="1100" b="0" i="0" baseline="0">
                  <a:effectLst/>
                  <a:latin typeface="ＭＳ Ｐゴシック" panose="020B0600070205080204" pitchFamily="50" charset="-128"/>
                  <a:ea typeface="ＭＳ Ｐゴシック" panose="020B0600070205080204" pitchFamily="50" charset="-128"/>
                  <a:cs typeface="+mn-cs"/>
                </a:rPr>
                <a:t>I</a:t>
              </a:r>
              <a:r>
                <a:rPr lang="ja-JP" altLang="ja-JP" sz="1100" b="0" i="0" baseline="0">
                  <a:effectLst/>
                  <a:latin typeface="ＭＳ Ｐゴシック" panose="020B0600070205080204" pitchFamily="50" charset="-128"/>
                  <a:ea typeface="ＭＳ Ｐゴシック" panose="020B0600070205080204" pitchFamily="50" charset="-128"/>
                  <a:cs typeface="+mn-cs"/>
                </a:rPr>
                <a:t>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a:t>
              </a:r>
              <a:r>
                <a:rPr lang="en-US" altLang="ja-JP" sz="1100" b="0" i="0" baseline="0">
                  <a:effectLst/>
                  <a:latin typeface="ＭＳ Ｐゴシック" panose="020B0600070205080204" pitchFamily="50" charset="-128"/>
                  <a:ea typeface="ＭＳ Ｐゴシック" panose="020B0600070205080204" pitchFamily="50" charset="-128"/>
                  <a:cs typeface="+mn-cs"/>
                </a:rPr>
                <a:t>2</a:t>
              </a:r>
              <a:r>
                <a:rPr lang="ja-JP" altLang="ja-JP" sz="1100" b="0" i="0" baseline="0">
                  <a:effectLst/>
                  <a:latin typeface="ＭＳ Ｐゴシック" panose="020B0600070205080204" pitchFamily="50" charset="-128"/>
                  <a:ea typeface="ＭＳ Ｐゴシック" panose="020B0600070205080204" pitchFamily="50" charset="-128"/>
                  <a:cs typeface="+mn-cs"/>
                </a:rPr>
                <a:t>つの二項ロジスティック回帰分析による、各回帰式の説明変数の偏回帰係数を見ると、</a:t>
              </a:r>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（魚類）と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（その他）の間では偏回帰係数の有意性が認められず、</a:t>
              </a:r>
              <a:r>
                <a:rPr lang="en-US" altLang="ja-JP" sz="1100" b="0" i="0" baseline="0">
                  <a:effectLst/>
                  <a:latin typeface="ＭＳ Ｐゴシック" panose="020B0600070205080204" pitchFamily="50" charset="-128"/>
                  <a:ea typeface="ＭＳ Ｐゴシック" panose="020B0600070205080204" pitchFamily="50" charset="-128"/>
                  <a:cs typeface="+mn-cs"/>
                </a:rPr>
                <a:t>I</a:t>
              </a:r>
              <a:r>
                <a:rPr lang="ja-JP" altLang="ja-JP" sz="1100" b="0" i="0" baseline="0">
                  <a:effectLst/>
                  <a:latin typeface="ＭＳ Ｐゴシック" panose="020B0600070205080204" pitchFamily="50" charset="-128"/>
                  <a:ea typeface="ＭＳ Ｐゴシック" panose="020B0600070205080204" pitchFamily="50" charset="-128"/>
                  <a:cs typeface="+mn-cs"/>
                </a:rPr>
                <a:t>（無脊椎動物）と</a:t>
              </a:r>
              <a:r>
                <a:rPr lang="en-US" altLang="ja-JP" sz="1100" b="0" i="0" baseline="0">
                  <a:effectLst/>
                  <a:latin typeface="ＭＳ Ｐゴシック" panose="020B0600070205080204" pitchFamily="50" charset="-128"/>
                  <a:ea typeface="ＭＳ Ｐゴシック" panose="020B0600070205080204" pitchFamily="50" charset="-128"/>
                  <a:cs typeface="+mn-cs"/>
                </a:rPr>
                <a:t>O</a:t>
              </a:r>
              <a:r>
                <a:rPr lang="ja-JP" altLang="ja-JP" sz="1100" b="0" i="0" baseline="0">
                  <a:effectLst/>
                  <a:latin typeface="ＭＳ Ｐゴシック" panose="020B0600070205080204" pitchFamily="50" charset="-128"/>
                  <a:ea typeface="ＭＳ Ｐゴシック" panose="020B0600070205080204" pitchFamily="50" charset="-128"/>
                  <a:cs typeface="+mn-cs"/>
                </a:rPr>
                <a:t>（その他）の間では、偏回帰係数の有意性が認められます。</a:t>
              </a:r>
              <a:endParaRPr lang="ja-JP" altLang="ja-JP">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この式から</a:t>
              </a:r>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と</a:t>
              </a:r>
              <a:r>
                <a:rPr lang="en-US" altLang="ja-JP" sz="1100" b="0" i="0" baseline="0">
                  <a:effectLst/>
                  <a:latin typeface="ＭＳ Ｐゴシック" panose="020B0600070205080204" pitchFamily="50" charset="-128"/>
                  <a:ea typeface="ＭＳ Ｐゴシック" panose="020B0600070205080204" pitchFamily="50" charset="-128"/>
                  <a:cs typeface="+mn-cs"/>
                </a:rPr>
                <a:t>I</a:t>
              </a:r>
              <a:r>
                <a:rPr lang="ja-JP" altLang="ja-JP" sz="1100" b="0" i="0" baseline="0">
                  <a:effectLst/>
                  <a:latin typeface="ＭＳ Ｐゴシック" panose="020B0600070205080204" pitchFamily="50" charset="-128"/>
                  <a:ea typeface="ＭＳ Ｐゴシック" panose="020B0600070205080204" pitchFamily="50" charset="-128"/>
                  <a:cs typeface="+mn-cs"/>
                </a:rPr>
                <a:t>の間の回帰式の偏回帰係数を求めるなら、「体長」の偏回帰係数は</a:t>
              </a:r>
              <a:r>
                <a:rPr lang="en-US" altLang="ja-JP" sz="1100" b="0" i="0" baseline="0">
                  <a:effectLst/>
                  <a:latin typeface="Cambria Math" panose="02040503050406030204" pitchFamily="18" charset="0"/>
                  <a:ea typeface="ＭＳ Ｐゴシック" panose="020B0600070205080204" pitchFamily="50" charset="-128"/>
                  <a:cs typeface="+mn-cs"/>
                </a:rPr>
                <a:t>2.3553=−0.1101−(−2.4654)</a:t>
              </a:r>
              <a:r>
                <a:rPr lang="ja-JP" altLang="ja-JP" sz="1100" b="0" i="0" baseline="0">
                  <a:effectLst/>
                  <a:latin typeface="ＭＳ Ｐゴシック" panose="020B0600070205080204" pitchFamily="50" charset="-128"/>
                  <a:ea typeface="ＭＳ Ｐゴシック" panose="020B0600070205080204" pitchFamily="50" charset="-128"/>
                  <a:cs typeface="+mn-cs"/>
                </a:rPr>
                <a:t>、定数項は</a:t>
              </a:r>
              <a:r>
                <a:rPr lang="en-US" altLang="ja-JP" sz="1100" b="0" i="0" baseline="0">
                  <a:effectLst/>
                  <a:latin typeface="Cambria Math" panose="02040503050406030204" pitchFamily="18" charset="0"/>
                  <a:ea typeface="ＭＳ Ｐゴシック" panose="020B0600070205080204" pitchFamily="50" charset="-128"/>
                  <a:cs typeface="+mn-cs"/>
                </a:rPr>
                <a:t>−4.079</a:t>
              </a:r>
              <a:r>
                <a:rPr lang="ja-JP" altLang="ja-JP" sz="1100" b="0" i="0" baseline="0">
                  <a:effectLst/>
                  <a:latin typeface="Cambria Math" panose="02040503050406030204" pitchFamily="18" charset="0"/>
                  <a:ea typeface="ＭＳ Ｐゴシック" panose="020B0600070205080204" pitchFamily="50" charset="-128"/>
                  <a:cs typeface="+mn-cs"/>
                </a:rPr>
                <a:t>＝</a:t>
              </a:r>
              <a:r>
                <a:rPr lang="en-US" altLang="ja-JP" sz="1100" b="0" i="0" baseline="0">
                  <a:effectLst/>
                  <a:latin typeface="Cambria Math" panose="02040503050406030204" pitchFamily="18" charset="0"/>
                  <a:ea typeface="ＭＳ Ｐゴシック" panose="020B0600070205080204" pitchFamily="50" charset="-128"/>
                  <a:cs typeface="+mn-cs"/>
                </a:rPr>
                <a:t>1.6177−5.6974</a:t>
              </a:r>
              <a:r>
                <a:rPr lang="ja-JP" altLang="ja-JP" sz="1100" b="0" i="0" baseline="0">
                  <a:effectLst/>
                  <a:latin typeface="ＭＳ Ｐゴシック" panose="020B0600070205080204" pitchFamily="50" charset="-128"/>
                  <a:ea typeface="ＭＳ Ｐゴシック" panose="020B0600070205080204" pitchFamily="50" charset="-128"/>
                  <a:cs typeface="+mn-cs"/>
                </a:rPr>
                <a:t>になります。体長が</a:t>
              </a:r>
              <a:r>
                <a:rPr lang="en-US" altLang="ja-JP" sz="1100" b="0" i="0" baseline="0">
                  <a:effectLst/>
                  <a:latin typeface="ＭＳ Ｐゴシック" panose="020B0600070205080204" pitchFamily="50" charset="-128"/>
                  <a:ea typeface="ＭＳ Ｐゴシック" panose="020B0600070205080204" pitchFamily="50" charset="-128"/>
                  <a:cs typeface="+mn-cs"/>
                </a:rPr>
                <a:t>1m</a:t>
              </a:r>
              <a:r>
                <a:rPr lang="ja-JP" altLang="ja-JP" sz="1100" b="0" i="0" baseline="0">
                  <a:effectLst/>
                  <a:latin typeface="ＭＳ Ｐゴシック" panose="020B0600070205080204" pitchFamily="50" charset="-128"/>
                  <a:ea typeface="ＭＳ Ｐゴシック" panose="020B0600070205080204" pitchFamily="50" charset="-128"/>
                  <a:cs typeface="+mn-cs"/>
                </a:rPr>
                <a:t>大きいワニが</a:t>
              </a:r>
              <a:r>
                <a:rPr lang="en-US" altLang="ja-JP" sz="1100" b="0" i="0" baseline="0">
                  <a:effectLst/>
                  <a:latin typeface="ＭＳ Ｐゴシック" panose="020B0600070205080204" pitchFamily="50" charset="-128"/>
                  <a:ea typeface="ＭＳ Ｐゴシック" panose="020B0600070205080204" pitchFamily="50" charset="-128"/>
                  <a:cs typeface="+mn-cs"/>
                </a:rPr>
                <a:t>F</a:t>
              </a:r>
              <a:r>
                <a:rPr lang="ja-JP" altLang="ja-JP" sz="1100" b="0" i="0" baseline="0">
                  <a:effectLst/>
                  <a:latin typeface="ＭＳ Ｐゴシック" panose="020B0600070205080204" pitchFamily="50" charset="-128"/>
                  <a:ea typeface="ＭＳ Ｐゴシック" panose="020B0600070205080204" pitchFamily="50" charset="-128"/>
                  <a:cs typeface="+mn-cs"/>
                </a:rPr>
                <a:t>（魚類）であるオッズ比は</a:t>
              </a:r>
              <a:r>
                <a:rPr lang="en-US" altLang="ja-JP" sz="1100" b="0" i="0" baseline="0">
                  <a:effectLst/>
                  <a:latin typeface="Cambria Math" panose="02040503050406030204" pitchFamily="18" charset="0"/>
                  <a:ea typeface="ＭＳ Ｐゴシック" panose="020B0600070205080204" pitchFamily="50" charset="-128"/>
                  <a:cs typeface="+mn-cs"/>
                </a:rPr>
                <a:t>10.5</a:t>
              </a:r>
              <a:r>
                <a:rPr lang="ja-JP" altLang="ja-JP" sz="1100" b="0" i="0" baseline="0">
                  <a:effectLst/>
                  <a:latin typeface="Cambria Math" panose="02040503050406030204" pitchFamily="18" charset="0"/>
                  <a:ea typeface="ＭＳ Ｐゴシック" panose="020B0600070205080204" pitchFamily="50" charset="-128"/>
                  <a:cs typeface="+mn-cs"/>
                </a:rPr>
                <a:t>＝</a:t>
              </a:r>
              <a:r>
                <a:rPr lang="en-US" altLang="ja-JP" sz="1100" b="0" i="0" baseline="0">
                  <a:effectLst/>
                  <a:latin typeface="Cambria Math" panose="02040503050406030204" pitchFamily="18" charset="0"/>
                  <a:ea typeface="ＭＳ Ｐゴシック" panose="020B0600070205080204" pitchFamily="50" charset="-128"/>
                  <a:cs typeface="+mn-cs"/>
                </a:rPr>
                <a:t>exp⁡(2.3553)</a:t>
              </a:r>
              <a:r>
                <a:rPr lang="ja-JP" altLang="ja-JP" sz="1100" b="0" i="0" baseline="0">
                  <a:effectLst/>
                  <a:latin typeface="ＭＳ Ｐゴシック" panose="020B0600070205080204" pitchFamily="50" charset="-128"/>
                  <a:ea typeface="ＭＳ Ｐゴシック" panose="020B0600070205080204" pitchFamily="50" charset="-128"/>
                  <a:cs typeface="+mn-cs"/>
                </a:rPr>
                <a:t>となり最も大きなオッズ比になります。</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rtl="0"/>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rtl="0"/>
              <a:r>
                <a:rPr lang="ja-JP" altLang="en-US" sz="1100" b="1" i="0" baseline="0">
                  <a:effectLst/>
                  <a:latin typeface="ＭＳ Ｐゴシック" panose="020B0600070205080204" pitchFamily="50" charset="-128"/>
                  <a:ea typeface="ＭＳ Ｐゴシック" panose="020B0600070205080204" pitchFamily="50" charset="-128"/>
                  <a:cs typeface="+mn-cs"/>
                </a:rPr>
                <a:t>分類表</a:t>
              </a:r>
              <a:endParaRPr lang="ja-JP" altLang="ja-JP" b="1">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この回帰式を使って予測値を求め観測値とクロス集計すると分類表のようになります。</a:t>
              </a:r>
              <a:endParaRPr lang="ja-JP" altLang="ja-JP">
                <a:effectLst/>
                <a:latin typeface="ＭＳ Ｐゴシック" panose="020B0600070205080204" pitchFamily="50" charset="-128"/>
                <a:ea typeface="ＭＳ Ｐゴシック" panose="020B0600070205080204" pitchFamily="50" charset="-128"/>
              </a:endParaRPr>
            </a:p>
          </xdr:txBody>
        </xdr:sp>
      </mc:Fallback>
    </mc:AlternateContent>
    <xdr:clientData/>
  </xdr:twoCellAnchor>
  <xdr:twoCellAnchor>
    <xdr:from>
      <xdr:col>6</xdr:col>
      <xdr:colOff>695324</xdr:colOff>
      <xdr:row>84</xdr:row>
      <xdr:rowOff>0</xdr:rowOff>
    </xdr:from>
    <xdr:to>
      <xdr:col>14</xdr:col>
      <xdr:colOff>676274</xdr:colOff>
      <xdr:row>99</xdr:row>
      <xdr:rowOff>161925</xdr:rowOff>
    </xdr:to>
    <mc:AlternateContent xmlns:mc="http://schemas.openxmlformats.org/markup-compatibility/2006" xmlns:a14="http://schemas.microsoft.com/office/drawing/2010/main">
      <mc:Choice Requires="a14">
        <xdr:sp macro="" textlink="">
          <xdr:nvSpPr>
            <xdr:cNvPr id="6" name="Text Box 1">
              <a:extLst>
                <a:ext uri="{FF2B5EF4-FFF2-40B4-BE49-F238E27FC236}">
                  <a16:creationId xmlns:a16="http://schemas.microsoft.com/office/drawing/2014/main" id="{00000000-0008-0000-0800-000006000000}"/>
                </a:ext>
              </a:extLst>
            </xdr:cNvPr>
            <xdr:cNvSpPr txBox="1">
              <a:spLocks noChangeArrowheads="1"/>
            </xdr:cNvSpPr>
          </xdr:nvSpPr>
          <xdr:spPr bwMode="auto">
            <a:xfrm>
              <a:off x="5476874" y="14401800"/>
              <a:ext cx="5648325" cy="27336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予測分類（1つ目の体長2.39mのワニのケｰス）</a:t>
              </a:r>
            </a:p>
            <a:p>
              <a:pPr algn="l" rtl="0">
                <a:lnSpc>
                  <a:spcPct val="100000"/>
                </a:lnSpc>
                <a:defRPr sz="1000"/>
              </a:pPr>
              <a:r>
                <a:rPr lang="ja-JP" altLang="en-US" sz="1100" b="0" i="0" u="none" strike="noStrike" baseline="0">
                  <a:solidFill>
                    <a:srgbClr val="000000"/>
                  </a:solidFill>
                  <a:latin typeface="ＭＳ Ｐゴシック"/>
                  <a:ea typeface="ＭＳ Ｐゴシック"/>
                </a:rPr>
                <a:t>1）2つの回帰式により、2つのロジットを求める</a:t>
              </a:r>
            </a:p>
            <a:p>
              <a:pPr algn="l" rtl="0">
                <a:lnSpc>
                  <a:spcPct val="100000"/>
                </a:lnSpc>
                <a:defRPr sz="1000"/>
              </a:pPr>
              <a:r>
                <a:rPr lang="ja-JP" altLang="en-US" sz="1100" b="0" i="0" u="none" strike="noStrike" baseline="0">
                  <a:solidFill>
                    <a:srgbClr val="000000"/>
                  </a:solidFill>
                  <a:latin typeface="ＭＳ Ｐゴシック"/>
                  <a:ea typeface="ＭＳ Ｐゴシック"/>
                </a:rPr>
                <a:t>   F/O  </a:t>
              </a:r>
              <a14:m>
                <m:oMath xmlns:m="http://schemas.openxmlformats.org/officeDocument/2006/math">
                  <m:r>
                    <a:rPr lang="ja-JP" altLang="en-US" sz="1100" b="0" i="1" u="none" strike="noStrike" baseline="0">
                      <a:solidFill>
                        <a:srgbClr val="000000"/>
                      </a:solidFill>
                      <a:latin typeface="Cambria Math" panose="02040503050406030204" pitchFamily="18" charset="0"/>
                      <a:ea typeface="ＭＳ Ｐゴシック"/>
                    </a:rPr>
                    <m:t>3.8</m:t>
                  </m:r>
                  <m:r>
                    <a:rPr lang="en-US" altLang="ja-JP" sz="1100" b="0" i="1" u="none" strike="noStrike" baseline="0">
                      <a:solidFill>
                        <a:srgbClr val="000000"/>
                      </a:solidFill>
                      <a:latin typeface="Cambria Math" panose="02040503050406030204" pitchFamily="18" charset="0"/>
                      <a:ea typeface="ＭＳ Ｐゴシック"/>
                    </a:rPr>
                    <m:t>751</m:t>
                  </m:r>
                  <m:r>
                    <a:rPr lang="ja-JP" altLang="en-US" sz="1100" b="0" i="1" u="none" strike="noStrike" baseline="0">
                      <a:solidFill>
                        <a:srgbClr val="000000"/>
                      </a:solidFill>
                      <a:latin typeface="Cambria Math" panose="02040503050406030204" pitchFamily="18" charset="0"/>
                      <a:ea typeface="ＭＳ Ｐゴシック"/>
                    </a:rPr>
                    <m:t>＝</m:t>
                  </m:r>
                  <m:r>
                    <m:rPr>
                      <m:sty m:val="p"/>
                    </m:rPr>
                    <a:rPr lang="ja-JP" altLang="en-US" sz="1100" b="0" i="1" u="none" strike="noStrike" baseline="0">
                      <a:solidFill>
                        <a:srgbClr val="000000"/>
                      </a:solidFill>
                      <a:latin typeface="Cambria Math" panose="02040503050406030204" pitchFamily="18" charset="0"/>
                      <a:ea typeface="ＭＳ Ｐゴシック"/>
                    </a:rPr>
                    <m:t>exp</m:t>
                  </m:r>
                  <m:r>
                    <a:rPr lang="ja-JP" altLang="en-US" sz="1100" b="0" i="1" u="none" strike="noStrike" baseline="0">
                      <a:solidFill>
                        <a:srgbClr val="000000"/>
                      </a:solidFill>
                      <a:latin typeface="Cambria Math" panose="02040503050406030204" pitchFamily="18" charset="0"/>
                      <a:ea typeface="ＭＳ Ｐゴシック"/>
                    </a:rPr>
                    <m:t>⁡(−0.1101∗2.39+1.6177)</m:t>
                  </m:r>
                </m:oMath>
              </a14:m>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   I/O    </a:t>
              </a:r>
              <a14:m>
                <m:oMath xmlns:m="http://schemas.openxmlformats.org/officeDocument/2006/math">
                  <m:r>
                    <a:rPr lang="ja-JP" altLang="en-US" sz="1100" b="0" i="1" u="none" strike="noStrike" baseline="0">
                      <a:solidFill>
                        <a:srgbClr val="000000"/>
                      </a:solidFill>
                      <a:latin typeface="Cambria Math" panose="02040503050406030204" pitchFamily="18" charset="0"/>
                      <a:ea typeface="ＭＳ Ｐゴシック"/>
                    </a:rPr>
                    <m:t>0.8</m:t>
                  </m:r>
                  <m:r>
                    <a:rPr lang="en-US" altLang="ja-JP" sz="1100" b="0" i="1" u="none" strike="noStrike" baseline="0">
                      <a:solidFill>
                        <a:srgbClr val="000000"/>
                      </a:solidFill>
                      <a:latin typeface="Cambria Math" panose="02040503050406030204" pitchFamily="18" charset="0"/>
                      <a:ea typeface="ＭＳ Ｐゴシック"/>
                    </a:rPr>
                    <m:t>229</m:t>
                  </m:r>
                  <m:r>
                    <a:rPr lang="ja-JP" altLang="en-US" sz="1100" b="0" i="1" u="none" strike="noStrike" baseline="0">
                      <a:solidFill>
                        <a:srgbClr val="000000"/>
                      </a:solidFill>
                      <a:latin typeface="Cambria Math" panose="02040503050406030204" pitchFamily="18" charset="0"/>
                      <a:ea typeface="ＭＳ Ｐゴシック"/>
                    </a:rPr>
                    <m:t>＝</m:t>
                  </m:r>
                  <m:r>
                    <m:rPr>
                      <m:sty m:val="p"/>
                    </m:rPr>
                    <a:rPr lang="ja-JP" altLang="en-US" sz="1100" b="0" i="1" u="none" strike="noStrike" baseline="0">
                      <a:solidFill>
                        <a:srgbClr val="000000"/>
                      </a:solidFill>
                      <a:latin typeface="Cambria Math" panose="02040503050406030204" pitchFamily="18" charset="0"/>
                      <a:ea typeface="ＭＳ Ｐゴシック"/>
                    </a:rPr>
                    <m:t>exp</m:t>
                  </m:r>
                  <m:r>
                    <a:rPr lang="ja-JP" altLang="en-US" sz="1100" b="0" i="1" u="none" strike="noStrike" baseline="0">
                      <a:solidFill>
                        <a:srgbClr val="000000"/>
                      </a:solidFill>
                      <a:latin typeface="Cambria Math" panose="02040503050406030204" pitchFamily="18" charset="0"/>
                      <a:ea typeface="ＭＳ Ｐゴシック"/>
                    </a:rPr>
                    <m:t>⁡(−2.4654∗2.39+5.6974)</m:t>
                  </m:r>
                </m:oMath>
              </a14:m>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2)O/Oのロジットは1とする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3)それぞれのロジットを3つのロジットの和で割って予測値（確率）を求める</a:t>
              </a:r>
            </a:p>
            <a:p>
              <a:pPr algn="l" rtl="0">
                <a:lnSpc>
                  <a:spcPct val="100000"/>
                </a:lnSpc>
                <a:defRPr sz="1000"/>
              </a:pPr>
              <a:r>
                <a:rPr lang="ja-JP" altLang="en-US" sz="1100" b="0" i="0" u="none" strike="noStrike" baseline="0">
                  <a:solidFill>
                    <a:srgbClr val="000000"/>
                  </a:solidFill>
                  <a:latin typeface="ＭＳ Ｐゴシック"/>
                  <a:ea typeface="ＭＳ Ｐゴシック"/>
                </a:rPr>
                <a:t>      F      </a:t>
              </a:r>
              <a14:m>
                <m:oMath xmlns:m="http://schemas.openxmlformats.org/officeDocument/2006/math">
                  <m:r>
                    <a:rPr lang="ja-JP" altLang="en-US" sz="1100" b="0" i="1" u="none" strike="noStrike" baseline="0">
                      <a:solidFill>
                        <a:srgbClr val="000000"/>
                      </a:solidFill>
                      <a:latin typeface="Cambria Math" panose="02040503050406030204" pitchFamily="18" charset="0"/>
                      <a:ea typeface="ＭＳ Ｐゴシック"/>
                    </a:rPr>
                    <m:t>0.67</m:t>
                  </m:r>
                  <m:r>
                    <a:rPr lang="en-US" altLang="ja-JP" sz="1100" b="0" i="1" u="none" strike="noStrike" baseline="0">
                      <a:solidFill>
                        <a:srgbClr val="000000"/>
                      </a:solidFill>
                      <a:latin typeface="Cambria Math" panose="02040503050406030204" pitchFamily="18" charset="0"/>
                      <a:ea typeface="ＭＳ Ｐゴシック"/>
                    </a:rPr>
                    <m:t>11</m:t>
                  </m:r>
                  <m:r>
                    <a:rPr lang="ja-JP" altLang="en-US" sz="1100" b="0" i="1" u="none" strike="noStrike" baseline="0">
                      <a:solidFill>
                        <a:srgbClr val="000000"/>
                      </a:solidFill>
                      <a:latin typeface="Cambria Math" panose="02040503050406030204" pitchFamily="18" charset="0"/>
                      <a:ea typeface="ＭＳ Ｐゴシック"/>
                    </a:rPr>
                    <m:t>＝</m:t>
                  </m:r>
                  <m:r>
                    <a:rPr lang="ja-JP" altLang="en-US" sz="1100" b="0" i="1" u="none" strike="noStrike" baseline="0">
                      <a:solidFill>
                        <a:srgbClr val="000000"/>
                      </a:solidFill>
                      <a:latin typeface="Cambria Math" panose="02040503050406030204" pitchFamily="18" charset="0"/>
                      <a:ea typeface="ＭＳ Ｐゴシック"/>
                    </a:rPr>
                    <m:t>3.8751/(3.8879+0.8860+1)</m:t>
                  </m:r>
                </m:oMath>
              </a14:m>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      </a:t>
              </a:r>
              <a14:m>
                <m:oMath xmlns:m="http://schemas.openxmlformats.org/officeDocument/2006/math">
                  <m:r>
                    <a:rPr lang="ja-JP" altLang="en-US" sz="1100" b="0" i="1" u="none" strike="noStrike" baseline="0">
                      <a:solidFill>
                        <a:srgbClr val="000000"/>
                      </a:solidFill>
                      <a:latin typeface="Cambria Math" panose="02040503050406030204" pitchFamily="18" charset="0"/>
                      <a:ea typeface="ＭＳ Ｐゴシック"/>
                    </a:rPr>
                    <m:t>𝐼</m:t>
                  </m:r>
                  <m:r>
                    <a:rPr lang="ja-JP" altLang="en-US" sz="1100" b="0" i="1" u="none" strike="noStrike" baseline="0">
                      <a:solidFill>
                        <a:srgbClr val="000000"/>
                      </a:solidFill>
                      <a:latin typeface="Cambria Math" panose="02040503050406030204" pitchFamily="18" charset="0"/>
                      <a:ea typeface="ＭＳ Ｐゴシック"/>
                    </a:rPr>
                    <m:t>      0.1425</m:t>
                  </m:r>
                  <m:r>
                    <a:rPr lang="ja-JP" altLang="en-US" sz="1100" b="0" i="1" u="none" strike="noStrike" baseline="0">
                      <a:solidFill>
                        <a:srgbClr val="000000"/>
                      </a:solidFill>
                      <a:latin typeface="Cambria Math" panose="02040503050406030204" pitchFamily="18" charset="0"/>
                      <a:ea typeface="ＭＳ Ｐゴシック"/>
                    </a:rPr>
                    <m:t>＝</m:t>
                  </m:r>
                  <m:r>
                    <a:rPr lang="ja-JP" altLang="en-US" sz="1100" b="0" i="1" u="none" strike="noStrike" baseline="0">
                      <a:solidFill>
                        <a:srgbClr val="000000"/>
                      </a:solidFill>
                      <a:latin typeface="Cambria Math" panose="02040503050406030204" pitchFamily="18" charset="0"/>
                      <a:ea typeface="ＭＳ Ｐゴシック"/>
                    </a:rPr>
                    <m:t>0.8229/(3.8879+0.8860+1)</m:t>
                  </m:r>
                </m:oMath>
              </a14:m>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      O      </a:t>
              </a:r>
              <a14:m>
                <m:oMath xmlns:m="http://schemas.openxmlformats.org/officeDocument/2006/math">
                  <m:r>
                    <a:rPr lang="ja-JP" altLang="en-US" sz="1100" b="0" i="1" u="none" strike="noStrike" baseline="0">
                      <a:solidFill>
                        <a:srgbClr val="000000"/>
                      </a:solidFill>
                      <a:latin typeface="Cambria Math" panose="02040503050406030204" pitchFamily="18" charset="0"/>
                      <a:ea typeface="ＭＳ Ｐゴシック"/>
                    </a:rPr>
                    <m:t>0.1732</m:t>
                  </m:r>
                  <m:r>
                    <a:rPr lang="ja-JP" altLang="en-US" sz="1100" b="0" i="1" u="none" strike="noStrike" baseline="0">
                      <a:solidFill>
                        <a:srgbClr val="000000"/>
                      </a:solidFill>
                      <a:latin typeface="Cambria Math" panose="02040503050406030204" pitchFamily="18" charset="0"/>
                      <a:ea typeface="ＭＳ Ｐゴシック"/>
                    </a:rPr>
                    <m:t>＝</m:t>
                  </m:r>
                  <m:r>
                    <a:rPr lang="ja-JP" altLang="en-US" sz="1100" b="0" i="1" u="none" strike="noStrike" baseline="0">
                      <a:solidFill>
                        <a:srgbClr val="000000"/>
                      </a:solidFill>
                      <a:latin typeface="Cambria Math" panose="02040503050406030204" pitchFamily="18" charset="0"/>
                      <a:ea typeface="ＭＳ Ｐゴシック"/>
                    </a:rPr>
                    <m:t>1/(3.8879+0.8860+1)</m:t>
                  </m:r>
                </m:oMath>
              </a14:m>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4)このケｰスではFの予測値（確率）が最も高いので、体長からはFと予測（推定）できます</a:t>
              </a:r>
              <a:endParaRPr lang="ja-JP" altLang="en-US"/>
            </a:p>
          </xdr:txBody>
        </xdr:sp>
      </mc:Choice>
      <mc:Fallback xmlns="">
        <xdr:sp macro="" textlink="">
          <xdr:nvSpPr>
            <xdr:cNvPr id="6" name="Text Box 1"/>
            <xdr:cNvSpPr txBox="1">
              <a:spLocks noChangeArrowheads="1"/>
            </xdr:cNvSpPr>
          </xdr:nvSpPr>
          <xdr:spPr bwMode="auto">
            <a:xfrm>
              <a:off x="5476874" y="14401800"/>
              <a:ext cx="5648325" cy="273367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予測分類（1つ目の体長2.39mのワニのケｰス）</a:t>
              </a:r>
            </a:p>
            <a:p>
              <a:pPr algn="l" rtl="0">
                <a:lnSpc>
                  <a:spcPct val="100000"/>
                </a:lnSpc>
                <a:defRPr sz="1000"/>
              </a:pPr>
              <a:r>
                <a:rPr lang="ja-JP" altLang="en-US" sz="1100" b="0" i="0" u="none" strike="noStrike" baseline="0">
                  <a:solidFill>
                    <a:srgbClr val="000000"/>
                  </a:solidFill>
                  <a:latin typeface="ＭＳ Ｐゴシック"/>
                  <a:ea typeface="ＭＳ Ｐゴシック"/>
                </a:rPr>
                <a:t>1）2つの回帰式により、2つのロジットを求める</a:t>
              </a:r>
            </a:p>
            <a:p>
              <a:pPr algn="l" rtl="0">
                <a:lnSpc>
                  <a:spcPct val="100000"/>
                </a:lnSpc>
                <a:defRPr sz="1000"/>
              </a:pPr>
              <a:r>
                <a:rPr lang="ja-JP" altLang="en-US" sz="1100" b="0" i="0" u="none" strike="noStrike" baseline="0">
                  <a:solidFill>
                    <a:srgbClr val="000000"/>
                  </a:solidFill>
                  <a:latin typeface="ＭＳ Ｐゴシック"/>
                  <a:ea typeface="ＭＳ Ｐゴシック"/>
                </a:rPr>
                <a:t>   F/O  </a:t>
              </a:r>
              <a:r>
                <a:rPr lang="ja-JP" altLang="en-US" sz="1100" b="0" i="0" u="none" strike="noStrike" baseline="0">
                  <a:solidFill>
                    <a:srgbClr val="000000"/>
                  </a:solidFill>
                  <a:latin typeface="Cambria Math" panose="02040503050406030204" pitchFamily="18" charset="0"/>
                  <a:ea typeface="ＭＳ Ｐゴシック"/>
                </a:rPr>
                <a:t>3.8</a:t>
              </a:r>
              <a:r>
                <a:rPr lang="en-US" altLang="ja-JP" sz="1100" b="0" i="0" u="none" strike="noStrike" baseline="0">
                  <a:solidFill>
                    <a:srgbClr val="000000"/>
                  </a:solidFill>
                  <a:latin typeface="Cambria Math" panose="02040503050406030204" pitchFamily="18" charset="0"/>
                  <a:ea typeface="ＭＳ Ｐゴシック"/>
                </a:rPr>
                <a:t>751</a:t>
              </a:r>
              <a:r>
                <a:rPr lang="ja-JP" altLang="en-US" sz="1100" b="0" i="0" u="none" strike="noStrike" baseline="0">
                  <a:solidFill>
                    <a:srgbClr val="000000"/>
                  </a:solidFill>
                  <a:latin typeface="Cambria Math" panose="02040503050406030204" pitchFamily="18" charset="0"/>
                  <a:ea typeface="ＭＳ Ｐゴシック"/>
                </a:rPr>
                <a:t>＝exp⁡(−0.1101∗2.3</a:t>
              </a:r>
              <a:r>
                <a:rPr lang="en-US" altLang="ja-JP" sz="1100" b="0" i="0" u="none" strike="noStrike" baseline="0">
                  <a:solidFill>
                    <a:srgbClr val="000000"/>
                  </a:solidFill>
                  <a:latin typeface="Cambria Math" panose="02040503050406030204" pitchFamily="18" charset="0"/>
                  <a:ea typeface="ＭＳ Ｐゴシック"/>
                </a:rPr>
                <a:t>9</a:t>
              </a:r>
              <a:r>
                <a:rPr lang="ja-JP" altLang="en-US" sz="1100" b="0" i="0" u="none" strike="noStrike" baseline="0">
                  <a:solidFill>
                    <a:srgbClr val="000000"/>
                  </a:solidFill>
                  <a:latin typeface="Cambria Math" panose="02040503050406030204" pitchFamily="18" charset="0"/>
                  <a:ea typeface="ＭＳ Ｐゴシック"/>
                </a:rPr>
                <a:t>+1.6177</a:t>
              </a:r>
              <a:r>
                <a:rPr lang="en-US" altLang="ja-JP" sz="1100" b="0" i="0" u="none" strike="noStrike" baseline="0">
                  <a:solidFill>
                    <a:srgbClr val="000000"/>
                  </a:solidFill>
                  <a:latin typeface="Cambria Math" panose="02040503050406030204" pitchFamily="18" charset="0"/>
                  <a:ea typeface="ＭＳ Ｐゴシック"/>
                </a:rPr>
                <a:t>)</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   I/O    </a:t>
              </a:r>
              <a:r>
                <a:rPr lang="ja-JP" altLang="en-US" sz="1100" b="0" i="0" u="none" strike="noStrike" baseline="0">
                  <a:solidFill>
                    <a:srgbClr val="000000"/>
                  </a:solidFill>
                  <a:latin typeface="Cambria Math" panose="02040503050406030204" pitchFamily="18" charset="0"/>
                  <a:ea typeface="ＭＳ Ｐゴシック"/>
                </a:rPr>
                <a:t>0.8</a:t>
              </a:r>
              <a:r>
                <a:rPr lang="en-US" altLang="ja-JP" sz="1100" b="0" i="0" u="none" strike="noStrike" baseline="0">
                  <a:solidFill>
                    <a:srgbClr val="000000"/>
                  </a:solidFill>
                  <a:latin typeface="Cambria Math" panose="02040503050406030204" pitchFamily="18" charset="0"/>
                  <a:ea typeface="ＭＳ Ｐゴシック"/>
                </a:rPr>
                <a:t>229</a:t>
              </a:r>
              <a:r>
                <a:rPr lang="ja-JP" altLang="en-US" sz="1100" b="0" i="0" u="none" strike="noStrike" baseline="0">
                  <a:solidFill>
                    <a:srgbClr val="000000"/>
                  </a:solidFill>
                  <a:latin typeface="Cambria Math" panose="02040503050406030204" pitchFamily="18" charset="0"/>
                  <a:ea typeface="ＭＳ Ｐゴシック"/>
                </a:rPr>
                <a:t>＝exp⁡(−2.4654∗2.3</a:t>
              </a:r>
              <a:r>
                <a:rPr lang="en-US" altLang="ja-JP" sz="1100" b="0" i="0" u="none" strike="noStrike" baseline="0">
                  <a:solidFill>
                    <a:srgbClr val="000000"/>
                  </a:solidFill>
                  <a:latin typeface="Cambria Math" panose="02040503050406030204" pitchFamily="18" charset="0"/>
                  <a:ea typeface="ＭＳ Ｐゴシック"/>
                </a:rPr>
                <a:t>9</a:t>
              </a:r>
              <a:r>
                <a:rPr lang="ja-JP" altLang="en-US" sz="1100" b="0" i="0" u="none" strike="noStrike" baseline="0">
                  <a:solidFill>
                    <a:srgbClr val="000000"/>
                  </a:solidFill>
                  <a:latin typeface="Cambria Math" panose="02040503050406030204" pitchFamily="18" charset="0"/>
                  <a:ea typeface="ＭＳ Ｐゴシック"/>
                </a:rPr>
                <a:t>+5.6974)</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2)O/Oのロジットは1とする</a:t>
              </a: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3)それぞれのロジットを3つのロジットの和で割って予測値（確率）を求める</a:t>
              </a:r>
            </a:p>
            <a:p>
              <a:pPr algn="l" rtl="0">
                <a:lnSpc>
                  <a:spcPct val="100000"/>
                </a:lnSpc>
                <a:defRPr sz="1000"/>
              </a:pPr>
              <a:r>
                <a:rPr lang="ja-JP" altLang="en-US" sz="1100" b="0" i="0" u="none" strike="noStrike" baseline="0">
                  <a:solidFill>
                    <a:srgbClr val="000000"/>
                  </a:solidFill>
                  <a:latin typeface="ＭＳ Ｐゴシック"/>
                  <a:ea typeface="ＭＳ Ｐゴシック"/>
                </a:rPr>
                <a:t>      F      </a:t>
              </a:r>
              <a:r>
                <a:rPr lang="ja-JP" altLang="en-US" sz="1100" b="0" i="0" u="none" strike="noStrike" baseline="0">
                  <a:solidFill>
                    <a:srgbClr val="000000"/>
                  </a:solidFill>
                  <a:latin typeface="Cambria Math" panose="02040503050406030204" pitchFamily="18" charset="0"/>
                  <a:ea typeface="ＭＳ Ｐゴシック"/>
                </a:rPr>
                <a:t>0.67</a:t>
              </a:r>
              <a:r>
                <a:rPr lang="en-US" altLang="ja-JP" sz="1100" b="0" i="0" u="none" strike="noStrike" baseline="0">
                  <a:solidFill>
                    <a:srgbClr val="000000"/>
                  </a:solidFill>
                  <a:latin typeface="Cambria Math" panose="02040503050406030204" pitchFamily="18" charset="0"/>
                  <a:ea typeface="ＭＳ Ｐゴシック"/>
                </a:rPr>
                <a:t>11</a:t>
              </a:r>
              <a:r>
                <a:rPr lang="ja-JP" altLang="en-US" sz="1100" b="0" i="0" u="none" strike="noStrike" baseline="0">
                  <a:solidFill>
                    <a:srgbClr val="000000"/>
                  </a:solidFill>
                  <a:latin typeface="Cambria Math" panose="02040503050406030204" pitchFamily="18" charset="0"/>
                  <a:ea typeface="ＭＳ Ｐゴシック"/>
                </a:rPr>
                <a:t>＝3.8</a:t>
              </a:r>
              <a:r>
                <a:rPr lang="en-US" altLang="ja-JP" sz="1100" b="0" i="0" u="none" strike="noStrike" baseline="0">
                  <a:solidFill>
                    <a:srgbClr val="000000"/>
                  </a:solidFill>
                  <a:latin typeface="Cambria Math" panose="02040503050406030204" pitchFamily="18" charset="0"/>
                  <a:ea typeface="ＭＳ Ｐゴシック"/>
                </a:rPr>
                <a:t>751</a:t>
              </a:r>
              <a:r>
                <a:rPr lang="ja-JP" altLang="en-US" sz="1100" b="0" i="0" u="none" strike="noStrike" baseline="0">
                  <a:solidFill>
                    <a:srgbClr val="000000"/>
                  </a:solidFill>
                  <a:latin typeface="Cambria Math" panose="02040503050406030204" pitchFamily="18" charset="0"/>
                  <a:ea typeface="ＭＳ Ｐゴシック"/>
                </a:rPr>
                <a:t>/(3.8879+0.8860+1)</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Cambria Math" panose="02040503050406030204" pitchFamily="18" charset="0"/>
                  <a:ea typeface="ＭＳ Ｐゴシック"/>
                </a:rPr>
                <a:t>𝐼      0.1</a:t>
              </a:r>
              <a:r>
                <a:rPr lang="en-US" altLang="ja-JP" sz="1100" b="0" i="0" u="none" strike="noStrike" baseline="0">
                  <a:solidFill>
                    <a:srgbClr val="000000"/>
                  </a:solidFill>
                  <a:latin typeface="Cambria Math" panose="02040503050406030204" pitchFamily="18" charset="0"/>
                  <a:ea typeface="ＭＳ Ｐゴシック"/>
                </a:rPr>
                <a:t>425</a:t>
              </a:r>
              <a:r>
                <a:rPr lang="ja-JP" altLang="en-US" sz="1100" b="0" i="0" u="none" strike="noStrike" baseline="0">
                  <a:solidFill>
                    <a:srgbClr val="000000"/>
                  </a:solidFill>
                  <a:latin typeface="Cambria Math" panose="02040503050406030204" pitchFamily="18" charset="0"/>
                  <a:ea typeface="ＭＳ Ｐゴシック"/>
                </a:rPr>
                <a:t>＝0.</a:t>
              </a:r>
              <a:r>
                <a:rPr lang="en-US" altLang="ja-JP" sz="1100" b="0" i="0" u="none" strike="noStrike" baseline="0">
                  <a:solidFill>
                    <a:srgbClr val="000000"/>
                  </a:solidFill>
                  <a:latin typeface="Cambria Math" panose="02040503050406030204" pitchFamily="18" charset="0"/>
                  <a:ea typeface="ＭＳ Ｐゴシック"/>
                </a:rPr>
                <a:t>8229</a:t>
              </a:r>
              <a:r>
                <a:rPr lang="ja-JP" altLang="en-US" sz="1100" b="0" i="0" u="none" strike="noStrike" baseline="0">
                  <a:solidFill>
                    <a:srgbClr val="000000"/>
                  </a:solidFill>
                  <a:latin typeface="Cambria Math" panose="02040503050406030204" pitchFamily="18" charset="0"/>
                  <a:ea typeface="ＭＳ Ｐゴシック"/>
                </a:rPr>
                <a:t>/(3.8879+0.8860+1)</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      O      </a:t>
              </a:r>
              <a:r>
                <a:rPr lang="ja-JP" altLang="en-US" sz="1100" b="0" i="0" u="none" strike="noStrike" baseline="0">
                  <a:solidFill>
                    <a:srgbClr val="000000"/>
                  </a:solidFill>
                  <a:latin typeface="Cambria Math" panose="02040503050406030204" pitchFamily="18" charset="0"/>
                  <a:ea typeface="ＭＳ Ｐゴシック"/>
                </a:rPr>
                <a:t>0.1732＝1/(3.8879+0.8860+1)</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ＭＳ Ｐゴシック"/>
                  <a:ea typeface="ＭＳ Ｐゴシック"/>
                </a:rPr>
                <a:t>4)このケｰスではFの予測値（確率）が最も高いので、体長からはFと予測（推定）できます</a:t>
              </a:r>
              <a:endParaRPr lang="ja-JP" altLang="en-US"/>
            </a:p>
          </xdr:txBody>
        </xdr:sp>
      </mc:Fallback>
    </mc:AlternateContent>
    <xdr:clientData/>
  </xdr:twoCellAnchor>
  <xdr:twoCellAnchor>
    <xdr:from>
      <xdr:col>2</xdr:col>
      <xdr:colOff>0</xdr:colOff>
      <xdr:row>2</xdr:row>
      <xdr:rowOff>0</xdr:rowOff>
    </xdr:from>
    <xdr:to>
      <xdr:col>6</xdr:col>
      <xdr:colOff>676274</xdr:colOff>
      <xdr:row>6</xdr:row>
      <xdr:rowOff>161925</xdr:rowOff>
    </xdr:to>
    <xdr:sp macro="" textlink="">
      <xdr:nvSpPr>
        <xdr:cNvPr id="7" name="Text Box 1">
          <a:extLst>
            <a:ext uri="{FF2B5EF4-FFF2-40B4-BE49-F238E27FC236}">
              <a16:creationId xmlns:a16="http://schemas.microsoft.com/office/drawing/2014/main" id="{00000000-0008-0000-0800-000007000000}"/>
            </a:ext>
          </a:extLst>
        </xdr:cNvPr>
        <xdr:cNvSpPr txBox="1">
          <a:spLocks noChangeArrowheads="1"/>
        </xdr:cNvSpPr>
      </xdr:nvSpPr>
      <xdr:spPr bwMode="auto">
        <a:xfrm>
          <a:off x="2000250" y="342900"/>
          <a:ext cx="3457574" cy="847725"/>
        </a:xfrm>
        <a:prstGeom prst="rect">
          <a:avLst/>
        </a:prstGeom>
        <a:solidFill>
          <a:srgbClr val="FF99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出力内容</a:t>
          </a:r>
        </a:p>
        <a:p>
          <a:pPr algn="l" rtl="0">
            <a:lnSpc>
              <a:spcPct val="100000"/>
            </a:lnSpc>
            <a:defRPr sz="1000"/>
          </a:pPr>
          <a:r>
            <a:rPr lang="ja-JP" altLang="en-US" sz="1100" b="0" i="0" u="none" strike="noStrike" baseline="0">
              <a:solidFill>
                <a:srgbClr val="000000"/>
              </a:solidFill>
              <a:latin typeface="ＭＳ Ｐゴシック"/>
              <a:ea typeface="ＭＳ Ｐゴシック"/>
            </a:rPr>
            <a:t>見たい出力内容をクリックすると、出力内容のところへジャンプします。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3</xdr:row>
      <xdr:rowOff>0</xdr:rowOff>
    </xdr:from>
    <xdr:to>
      <xdr:col>12</xdr:col>
      <xdr:colOff>615316</xdr:colOff>
      <xdr:row>31</xdr:row>
      <xdr:rowOff>0</xdr:rowOff>
    </xdr:to>
    <mc:AlternateContent xmlns:mc="http://schemas.openxmlformats.org/markup-compatibility/2006" xmlns:a14="http://schemas.microsoft.com/office/drawing/2010/main">
      <mc:Choice Requires="a14">
        <xdr:sp macro="" textlink="">
          <xdr:nvSpPr>
            <xdr:cNvPr id="2" name="Text Box 2">
              <a:extLst>
                <a:ext uri="{FF2B5EF4-FFF2-40B4-BE49-F238E27FC236}">
                  <a16:creationId xmlns:a16="http://schemas.microsoft.com/office/drawing/2014/main" id="{00000000-0008-0000-0900-000002000000}"/>
                </a:ext>
              </a:extLst>
            </xdr:cNvPr>
            <xdr:cNvSpPr txBox="1">
              <a:spLocks noChangeArrowheads="1"/>
            </xdr:cNvSpPr>
          </xdr:nvSpPr>
          <xdr:spPr bwMode="auto">
            <a:xfrm>
              <a:off x="182881" y="518160"/>
              <a:ext cx="8410575" cy="469392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r>
                <a:rPr lang="ja-JP" altLang="en-US" sz="1100">
                  <a:effectLst/>
                  <a:latin typeface="+mn-ea"/>
                  <a:ea typeface="+mn-ea"/>
                  <a:cs typeface="+mn-cs"/>
                </a:rPr>
                <a:t>多変量データにおいて、目的変数が</a:t>
              </a:r>
              <a:r>
                <a:rPr lang="en-US" altLang="ja-JP" sz="1100">
                  <a:effectLst/>
                  <a:latin typeface="+mn-ea"/>
                  <a:ea typeface="+mn-ea"/>
                  <a:cs typeface="+mn-cs"/>
                </a:rPr>
                <a:t>3</a:t>
              </a:r>
              <a:r>
                <a:rPr lang="ja-JP" altLang="en-US" sz="1100">
                  <a:effectLst/>
                  <a:latin typeface="+mn-ea"/>
                  <a:ea typeface="+mn-ea"/>
                  <a:cs typeface="+mn-cs"/>
                </a:rPr>
                <a:t>分類以上の順序変数である場合に用いられる回帰分析手法です。目的変数のカテゴリーが</a:t>
              </a:r>
              <a:r>
                <a:rPr lang="en-US" altLang="ja-JP" sz="1100">
                  <a:effectLst/>
                  <a:latin typeface="+mn-ea"/>
                  <a:ea typeface="+mn-ea"/>
                  <a:cs typeface="+mn-cs"/>
                </a:rPr>
                <a:t>n</a:t>
              </a:r>
              <a:r>
                <a:rPr lang="ja-JP" altLang="en-US" sz="1100">
                  <a:effectLst/>
                  <a:latin typeface="+mn-ea"/>
                  <a:ea typeface="+mn-ea"/>
                  <a:cs typeface="+mn-cs"/>
                </a:rPr>
                <a:t>分類、説明変数が</a:t>
              </a:r>
              <a:r>
                <a:rPr lang="en-US" altLang="ja-JP" sz="1100">
                  <a:effectLst/>
                  <a:latin typeface="+mn-ea"/>
                  <a:ea typeface="+mn-ea"/>
                  <a:cs typeface="+mn-cs"/>
                </a:rPr>
                <a:t>p</a:t>
              </a:r>
              <a:r>
                <a:rPr lang="ja-JP" altLang="en-US" sz="1100">
                  <a:effectLst/>
                  <a:latin typeface="+mn-ea"/>
                  <a:ea typeface="+mn-ea"/>
                  <a:cs typeface="+mn-cs"/>
                </a:rPr>
                <a:t>個である場合の順序ロジスティック回帰式は、</a:t>
              </a:r>
              <a:r>
                <a:rPr lang="en-US" altLang="ja-JP" sz="1100">
                  <a:effectLst/>
                  <a:latin typeface="+mn-ea"/>
                  <a:ea typeface="+mn-ea"/>
                  <a:cs typeface="+mn-cs"/>
                </a:rPr>
                <a:t>k</a:t>
              </a:r>
              <a:r>
                <a:rPr lang="ja-JP" altLang="en-US" sz="1100">
                  <a:effectLst/>
                  <a:latin typeface="+mn-ea"/>
                  <a:ea typeface="+mn-ea"/>
                  <a:cs typeface="+mn-cs"/>
                </a:rPr>
                <a:t>を用いて以下の式で表されます。</a:t>
              </a:r>
              <a:endParaRPr lang="ja-JP" altLang="ja-JP" sz="1100">
                <a:effectLst/>
                <a:latin typeface="+mn-ea"/>
                <a:ea typeface="+mn-ea"/>
                <a:cs typeface="+mn-cs"/>
              </a:endParaRPr>
            </a:p>
            <a:p>
              <a:pPr algn="l" rtl="0">
                <a:lnSpc>
                  <a:spcPct val="100000"/>
                </a:lnSpc>
                <a:defRPr sz="1000"/>
              </a:pPr>
              <a:endParaRPr lang="en-US" altLang="ja-JP" sz="1100" b="0" i="0" u="none" strike="noStrike" baseline="0">
                <a:solidFill>
                  <a:srgbClr val="000000"/>
                </a:solidFill>
                <a:latin typeface="+mn-ea"/>
                <a:ea typeface="+mn-ea"/>
              </a:endParaRPr>
            </a:p>
            <a:p>
              <a:pPr algn="ctr" rtl="0">
                <a:lnSpc>
                  <a:spcPct val="100000"/>
                </a:lnSpc>
                <a:defRPr sz="1000"/>
              </a:pPr>
              <a14:m>
                <m:oMathPara xmlns:m="http://schemas.openxmlformats.org/officeDocument/2006/math">
                  <m:oMathParaPr>
                    <m:jc m:val="centerGroup"/>
                  </m:oMathParaPr>
                  <m:oMath xmlns:m="http://schemas.openxmlformats.org/officeDocument/2006/math">
                    <m:func>
                      <m:funcPr>
                        <m:ctrlPr>
                          <a:rPr lang="en-US" altLang="ja-JP" sz="1800" b="0" i="1" u="none" strike="noStrike" baseline="0">
                            <a:solidFill>
                              <a:srgbClr val="000000"/>
                            </a:solidFill>
                            <a:latin typeface="Cambria Math" panose="02040503050406030204" pitchFamily="18" charset="0"/>
                            <a:ea typeface="+mn-ea"/>
                          </a:rPr>
                        </m:ctrlPr>
                      </m:funcPr>
                      <m:fName>
                        <m:r>
                          <m:rPr>
                            <m:sty m:val="p"/>
                          </m:rPr>
                          <a:rPr lang="en-US" altLang="ja-JP" sz="1800" b="0" i="0" u="none" strike="noStrike" baseline="0">
                            <a:solidFill>
                              <a:srgbClr val="000000"/>
                            </a:solidFill>
                            <a:latin typeface="Cambria Math" panose="02040503050406030204" pitchFamily="18" charset="0"/>
                            <a:ea typeface="+mn-ea"/>
                          </a:rPr>
                          <m:t>log</m:t>
                        </m:r>
                      </m:fName>
                      <m:e>
                        <m:d>
                          <m:dPr>
                            <m:begChr m:val="["/>
                            <m:endChr m:val="]"/>
                            <m:ctrlPr>
                              <a:rPr lang="en-US" altLang="ja-JP" sz="1800" b="0" i="1" u="none" strike="noStrike" baseline="0">
                                <a:solidFill>
                                  <a:srgbClr val="000000"/>
                                </a:solidFill>
                                <a:latin typeface="Cambria Math" panose="02040503050406030204" pitchFamily="18" charset="0"/>
                                <a:ea typeface="+mn-ea"/>
                              </a:rPr>
                            </m:ctrlPr>
                          </m:dPr>
                          <m:e>
                            <m:f>
                              <m:fPr>
                                <m:ctrlPr>
                                  <a:rPr lang="en-US" altLang="ja-JP" sz="1800" b="0" i="1" u="none" strike="noStrike" baseline="0">
                                    <a:solidFill>
                                      <a:srgbClr val="000000"/>
                                    </a:solidFill>
                                    <a:latin typeface="Cambria Math" panose="02040503050406030204" pitchFamily="18" charset="0"/>
                                    <a:ea typeface="+mn-ea"/>
                                  </a:rPr>
                                </m:ctrlPr>
                              </m:fPr>
                              <m:num>
                                <m:sSub>
                                  <m:sSubPr>
                                    <m:ctrlPr>
                                      <a:rPr lang="en-US" altLang="ja-JP" sz="1800" b="0" i="1" u="none" strike="noStrike" baseline="0">
                                        <a:solidFill>
                                          <a:srgbClr val="000000"/>
                                        </a:solidFill>
                                        <a:latin typeface="Cambria Math" panose="02040503050406030204" pitchFamily="18" charset="0"/>
                                        <a:ea typeface="+mn-ea"/>
                                      </a:rPr>
                                    </m:ctrlPr>
                                  </m:sSubPr>
                                  <m:e>
                                    <m:r>
                                      <a:rPr lang="ja-JP" altLang="en-US" sz="1800" b="0" i="1" u="none" strike="noStrike" baseline="0">
                                        <a:solidFill>
                                          <a:srgbClr val="000000"/>
                                        </a:solidFill>
                                        <a:latin typeface="Cambria Math" panose="02040503050406030204" pitchFamily="18" charset="0"/>
                                        <a:ea typeface="+mn-ea"/>
                                      </a:rPr>
                                      <m:t>𝜋</m:t>
                                    </m:r>
                                  </m:e>
                                  <m:sub>
                                    <m:r>
                                      <a:rPr lang="en-US" altLang="ja-JP" sz="1800" b="0" i="1" u="none" strike="noStrike" baseline="0">
                                        <a:solidFill>
                                          <a:srgbClr val="000000"/>
                                        </a:solidFill>
                                        <a:latin typeface="Cambria Math" panose="02040503050406030204" pitchFamily="18" charset="0"/>
                                        <a:ea typeface="+mn-ea"/>
                                      </a:rPr>
                                      <m:t>𝑘</m:t>
                                    </m:r>
                                  </m:sub>
                                </m:sSub>
                              </m:num>
                              <m:den>
                                <m:r>
                                  <a:rPr lang="en-US" altLang="ja-JP" sz="1800" b="0" i="1" u="none" strike="noStrike" baseline="0">
                                    <a:solidFill>
                                      <a:srgbClr val="000000"/>
                                    </a:solidFill>
                                    <a:latin typeface="Cambria Math" panose="02040503050406030204" pitchFamily="18" charset="0"/>
                                    <a:ea typeface="+mn-ea"/>
                                  </a:rPr>
                                  <m:t>1−</m:t>
                                </m:r>
                                <m:sSub>
                                  <m:sSubPr>
                                    <m:ctrlPr>
                                      <a:rPr lang="en-US" altLang="ja-JP" sz="1800" b="0" i="1" u="none" strike="noStrike" baseline="0">
                                        <a:solidFill>
                                          <a:srgbClr val="000000"/>
                                        </a:solidFill>
                                        <a:latin typeface="Cambria Math" panose="02040503050406030204" pitchFamily="18" charset="0"/>
                                        <a:ea typeface="+mn-ea"/>
                                      </a:rPr>
                                    </m:ctrlPr>
                                  </m:sSubPr>
                                  <m:e>
                                    <m:r>
                                      <a:rPr lang="ja-JP" altLang="en-US" sz="1800" b="0" i="1" u="none" strike="noStrike" baseline="0">
                                        <a:solidFill>
                                          <a:srgbClr val="000000"/>
                                        </a:solidFill>
                                        <a:latin typeface="Cambria Math" panose="02040503050406030204" pitchFamily="18" charset="0"/>
                                        <a:ea typeface="+mn-ea"/>
                                      </a:rPr>
                                      <m:t>𝜋</m:t>
                                    </m:r>
                                  </m:e>
                                  <m:sub>
                                    <m:r>
                                      <a:rPr lang="en-US" altLang="ja-JP" sz="1800" b="0" i="1" u="none" strike="noStrike" baseline="0">
                                        <a:solidFill>
                                          <a:srgbClr val="000000"/>
                                        </a:solidFill>
                                        <a:latin typeface="Cambria Math" panose="02040503050406030204" pitchFamily="18" charset="0"/>
                                        <a:ea typeface="+mn-ea"/>
                                      </a:rPr>
                                      <m:t>𝑘</m:t>
                                    </m:r>
                                  </m:sub>
                                </m:sSub>
                              </m:den>
                            </m:f>
                          </m:e>
                        </m:d>
                        <m:r>
                          <a:rPr lang="en-US" altLang="ja-JP" sz="1800" b="0" i="1" u="none" strike="noStrike" baseline="0">
                            <a:solidFill>
                              <a:srgbClr val="000000"/>
                            </a:solidFill>
                            <a:latin typeface="Cambria Math" panose="02040503050406030204" pitchFamily="18" charset="0"/>
                            <a:ea typeface="+mn-ea"/>
                          </a:rPr>
                          <m:t>=</m:t>
                        </m:r>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𝑏</m:t>
                            </m:r>
                          </m:e>
                          <m:sub>
                            <m:r>
                              <a:rPr lang="en-US" altLang="ja-JP" sz="1800" b="0" i="1" u="none" strike="noStrike" baseline="0">
                                <a:solidFill>
                                  <a:srgbClr val="000000"/>
                                </a:solidFill>
                                <a:latin typeface="Cambria Math" panose="02040503050406030204" pitchFamily="18" charset="0"/>
                                <a:ea typeface="+mn-ea"/>
                              </a:rPr>
                              <m:t>0</m:t>
                            </m:r>
                            <m:r>
                              <a:rPr lang="en-US" altLang="ja-JP" sz="1800" b="0" i="1" u="none" strike="noStrike" baseline="0">
                                <a:solidFill>
                                  <a:srgbClr val="000000"/>
                                </a:solidFill>
                                <a:latin typeface="Cambria Math" panose="02040503050406030204" pitchFamily="18" charset="0"/>
                                <a:ea typeface="+mn-ea"/>
                              </a:rPr>
                              <m:t>𝑘</m:t>
                            </m:r>
                          </m:sub>
                        </m:sSub>
                        <m:r>
                          <a:rPr lang="en-US" altLang="ja-JP" sz="1800" b="0" i="1" u="none" strike="noStrike" baseline="0">
                            <a:solidFill>
                              <a:srgbClr val="000000"/>
                            </a:solidFill>
                            <a:latin typeface="Cambria Math" panose="02040503050406030204" pitchFamily="18" charset="0"/>
                            <a:ea typeface="+mn-ea"/>
                          </a:rPr>
                          <m:t>+</m:t>
                        </m:r>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𝑏</m:t>
                            </m:r>
                          </m:e>
                          <m:sub>
                            <m:r>
                              <a:rPr lang="en-US" altLang="ja-JP" sz="1800" b="0" i="1" u="none" strike="noStrike" baseline="0">
                                <a:solidFill>
                                  <a:srgbClr val="000000"/>
                                </a:solidFill>
                                <a:latin typeface="Cambria Math" panose="02040503050406030204" pitchFamily="18" charset="0"/>
                                <a:ea typeface="+mn-ea"/>
                              </a:rPr>
                              <m:t>1</m:t>
                            </m:r>
                          </m:sub>
                        </m:sSub>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𝑥</m:t>
                            </m:r>
                          </m:e>
                          <m:sub>
                            <m:r>
                              <a:rPr lang="en-US" altLang="ja-JP" sz="1800" b="0" i="1" u="none" strike="noStrike" baseline="0">
                                <a:solidFill>
                                  <a:srgbClr val="000000"/>
                                </a:solidFill>
                                <a:latin typeface="Cambria Math" panose="02040503050406030204" pitchFamily="18" charset="0"/>
                                <a:ea typeface="+mn-ea"/>
                              </a:rPr>
                              <m:t>1</m:t>
                            </m:r>
                          </m:sub>
                        </m:sSub>
                        <m:r>
                          <a:rPr lang="en-US" altLang="ja-JP" sz="1800" b="0" i="1" u="none" strike="noStrike" baseline="0">
                            <a:solidFill>
                              <a:srgbClr val="000000"/>
                            </a:solidFill>
                            <a:latin typeface="Cambria Math" panose="02040503050406030204" pitchFamily="18" charset="0"/>
                            <a:ea typeface="+mn-ea"/>
                          </a:rPr>
                          <m:t>+</m:t>
                        </m:r>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𝑏</m:t>
                            </m:r>
                          </m:e>
                          <m:sub>
                            <m:r>
                              <a:rPr lang="en-US" altLang="ja-JP" sz="1800" b="0" i="1" u="none" strike="noStrike" baseline="0">
                                <a:solidFill>
                                  <a:srgbClr val="000000"/>
                                </a:solidFill>
                                <a:latin typeface="Cambria Math" panose="02040503050406030204" pitchFamily="18" charset="0"/>
                                <a:ea typeface="+mn-ea"/>
                              </a:rPr>
                              <m:t>2</m:t>
                            </m:r>
                          </m:sub>
                        </m:sSub>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𝑥</m:t>
                            </m:r>
                          </m:e>
                          <m:sub>
                            <m:r>
                              <a:rPr lang="en-US" altLang="ja-JP" sz="1800" b="0" i="1" u="none" strike="noStrike" baseline="0">
                                <a:solidFill>
                                  <a:srgbClr val="000000"/>
                                </a:solidFill>
                                <a:latin typeface="Cambria Math" panose="02040503050406030204" pitchFamily="18" charset="0"/>
                                <a:ea typeface="+mn-ea"/>
                              </a:rPr>
                              <m:t>2</m:t>
                            </m:r>
                          </m:sub>
                        </m:sSub>
                        <m:r>
                          <a:rPr lang="en-US" altLang="ja-JP" sz="1800" b="0" i="1" u="none" strike="noStrike" baseline="0">
                            <a:solidFill>
                              <a:srgbClr val="000000"/>
                            </a:solidFill>
                            <a:latin typeface="Cambria Math" panose="02040503050406030204" pitchFamily="18" charset="0"/>
                            <a:ea typeface="+mn-ea"/>
                          </a:rPr>
                          <m:t>+</m:t>
                        </m:r>
                        <m:r>
                          <a:rPr lang="ja-JP" altLang="en-US" sz="1800" b="0" i="1" u="none" strike="noStrike" baseline="0">
                            <a:solidFill>
                              <a:srgbClr val="000000"/>
                            </a:solidFill>
                            <a:latin typeface="Cambria Math" panose="02040503050406030204" pitchFamily="18" charset="0"/>
                            <a:ea typeface="+mn-ea"/>
                          </a:rPr>
                          <m:t>・・・</m:t>
                        </m:r>
                        <m:r>
                          <a:rPr lang="en-US" altLang="ja-JP" sz="1800" b="0" i="1" u="none" strike="noStrike" baseline="0">
                            <a:solidFill>
                              <a:srgbClr val="000000"/>
                            </a:solidFill>
                            <a:latin typeface="Cambria Math" panose="02040503050406030204" pitchFamily="18" charset="0"/>
                            <a:ea typeface="+mn-ea"/>
                          </a:rPr>
                          <m:t>+</m:t>
                        </m:r>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𝑏</m:t>
                            </m:r>
                          </m:e>
                          <m:sub>
                            <m:r>
                              <a:rPr lang="en-US" altLang="ja-JP" sz="1800" b="0" i="1" u="none" strike="noStrike" baseline="0">
                                <a:solidFill>
                                  <a:srgbClr val="000000"/>
                                </a:solidFill>
                                <a:latin typeface="Cambria Math" panose="02040503050406030204" pitchFamily="18" charset="0"/>
                                <a:ea typeface="+mn-ea"/>
                              </a:rPr>
                              <m:t>𝑝</m:t>
                            </m:r>
                          </m:sub>
                        </m:sSub>
                        <m:sSub>
                          <m:sSubPr>
                            <m:ctrlPr>
                              <a:rPr lang="en-US" altLang="ja-JP" sz="1800" b="0" i="1" u="none" strike="noStrike" baseline="0">
                                <a:solidFill>
                                  <a:srgbClr val="000000"/>
                                </a:solidFill>
                                <a:latin typeface="Cambria Math" panose="02040503050406030204" pitchFamily="18" charset="0"/>
                                <a:ea typeface="+mn-ea"/>
                              </a:rPr>
                            </m:ctrlPr>
                          </m:sSubPr>
                          <m:e>
                            <m:r>
                              <a:rPr lang="en-US" altLang="ja-JP" sz="1800" b="0" i="1" u="none" strike="noStrike" baseline="0">
                                <a:solidFill>
                                  <a:srgbClr val="000000"/>
                                </a:solidFill>
                                <a:latin typeface="Cambria Math" panose="02040503050406030204" pitchFamily="18" charset="0"/>
                                <a:ea typeface="+mn-ea"/>
                              </a:rPr>
                              <m:t>𝑥</m:t>
                            </m:r>
                          </m:e>
                          <m:sub>
                            <m:r>
                              <a:rPr lang="en-US" altLang="ja-JP" sz="1800" b="0" i="1" u="none" strike="noStrike" baseline="0">
                                <a:solidFill>
                                  <a:srgbClr val="000000"/>
                                </a:solidFill>
                                <a:latin typeface="Cambria Math" panose="02040503050406030204" pitchFamily="18" charset="0"/>
                                <a:ea typeface="+mn-ea"/>
                              </a:rPr>
                              <m:t>𝑝</m:t>
                            </m:r>
                          </m:sub>
                        </m:sSub>
                      </m:e>
                    </m:func>
                  </m:oMath>
                </m:oMathPara>
              </a14:m>
              <a:endParaRPr lang="en-US" altLang="ja-JP" sz="1100" b="0" i="0" u="none" strike="noStrike" baseline="0">
                <a:solidFill>
                  <a:srgbClr val="000000"/>
                </a:solidFill>
                <a:latin typeface="+mn-ea"/>
                <a:ea typeface="+mn-ea"/>
              </a:endParaRPr>
            </a:p>
            <a:p>
              <a:pPr algn="l" rtl="0">
                <a:lnSpc>
                  <a:spcPct val="100000"/>
                </a:lnSpc>
                <a:defRPr sz="1000"/>
              </a:pPr>
              <a:endParaRPr lang="en-US" altLang="ja-JP" sz="1100" b="0" i="0" u="none" strike="noStrike" baseline="0">
                <a:solidFill>
                  <a:srgbClr val="000000"/>
                </a:solidFill>
                <a:latin typeface="+mn-ea"/>
                <a:ea typeface="+mn-ea"/>
              </a:endParaRPr>
            </a:p>
            <a:p>
              <a:endParaRPr lang="en-US" altLang="ja-JP" sz="1100" b="0" i="0" u="none" strike="noStrike" baseline="0">
                <a:solidFill>
                  <a:srgbClr val="000000"/>
                </a:solidFill>
                <a:latin typeface="ＭＳ Ｐゴシック"/>
                <a:ea typeface="+mn-ea"/>
              </a:endParaRPr>
            </a:p>
            <a:p>
              <a:r>
                <a:rPr lang="en-US" altLang="ja-JP" sz="1100" b="0" i="0" u="none" strike="noStrike" baseline="0">
                  <a:solidFill>
                    <a:srgbClr val="000000"/>
                  </a:solidFill>
                  <a:latin typeface="ＭＳ Ｐゴシック"/>
                  <a:ea typeface="+mn-ea"/>
                </a:rPr>
                <a:t>n</a:t>
              </a:r>
              <a:r>
                <a:rPr lang="ja-JP" altLang="en-US" sz="1100" b="0" i="0" u="none" strike="noStrike" baseline="0">
                  <a:solidFill>
                    <a:srgbClr val="000000"/>
                  </a:solidFill>
                  <a:latin typeface="ＭＳ Ｐゴシック"/>
                  <a:ea typeface="+mn-ea"/>
                </a:rPr>
                <a:t>分類のうち、</a:t>
              </a:r>
              <a:r>
                <a:rPr lang="en-US" altLang="ja-JP" sz="1100" b="0" i="0" u="none" strike="noStrike" baseline="0">
                  <a:solidFill>
                    <a:srgbClr val="000000"/>
                  </a:solidFill>
                  <a:latin typeface="ＭＳ Ｐゴシック"/>
                  <a:ea typeface="+mn-ea"/>
                </a:rPr>
                <a:t>k</a:t>
              </a:r>
              <a:r>
                <a:rPr lang="ja-JP" altLang="en-US" sz="1100" b="0" i="0" u="none" strike="noStrike" baseline="0">
                  <a:solidFill>
                    <a:srgbClr val="000000"/>
                  </a:solidFill>
                  <a:latin typeface="ＭＳ Ｐゴシック"/>
                  <a:ea typeface="+mn-ea"/>
                </a:rPr>
                <a:t>番目までのカテゴリーを</a:t>
              </a:r>
              <a:r>
                <a:rPr lang="en-US" altLang="ja-JP" sz="1100" b="0" i="0" u="none" strike="noStrike" baseline="0">
                  <a:solidFill>
                    <a:srgbClr val="000000"/>
                  </a:solidFill>
                  <a:latin typeface="ＭＳ Ｐゴシック"/>
                  <a:ea typeface="+mn-ea"/>
                </a:rPr>
                <a:t>1</a:t>
              </a:r>
              <a:r>
                <a:rPr lang="ja-JP" altLang="en-US" sz="1100" b="0" i="0" u="none" strike="noStrike" baseline="0">
                  <a:solidFill>
                    <a:srgbClr val="000000"/>
                  </a:solidFill>
                  <a:latin typeface="ＭＳ Ｐゴシック"/>
                  <a:ea typeface="+mn-ea"/>
                </a:rPr>
                <a:t>つの群、残りの</a:t>
              </a:r>
              <a:r>
                <a:rPr lang="en-US" altLang="ja-JP" sz="1100" b="0" i="0" u="none" strike="noStrike" baseline="0">
                  <a:solidFill>
                    <a:srgbClr val="000000"/>
                  </a:solidFill>
                  <a:latin typeface="ＭＳ Ｐゴシック"/>
                  <a:ea typeface="+mn-ea"/>
                </a:rPr>
                <a:t>k+1</a:t>
              </a:r>
              <a:r>
                <a:rPr lang="ja-JP" altLang="en-US" sz="1100" b="0" i="0" u="none" strike="noStrike" baseline="0">
                  <a:solidFill>
                    <a:srgbClr val="000000"/>
                  </a:solidFill>
                  <a:latin typeface="ＭＳ Ｐゴシック"/>
                  <a:ea typeface="+mn-ea"/>
                </a:rPr>
                <a:t>番目以降のカテゴリーを別の群とし、</a:t>
              </a:r>
              <a:r>
                <a:rPr lang="el-GR" altLang="ja-JP" sz="1100" b="0" i="0" u="none" strike="noStrike" baseline="0">
                  <a:solidFill>
                    <a:srgbClr val="000000"/>
                  </a:solidFill>
                  <a:latin typeface="ＭＳ Ｐゴシック"/>
                  <a:ea typeface="+mn-ea"/>
                </a:rPr>
                <a:t>π</a:t>
              </a:r>
              <a:r>
                <a:rPr lang="en-US" altLang="ja-JP" sz="900" b="0" i="0" u="none" strike="noStrike" baseline="0">
                  <a:solidFill>
                    <a:srgbClr val="000000"/>
                  </a:solidFill>
                  <a:latin typeface="ＭＳ Ｐゴシック"/>
                  <a:ea typeface="+mn-ea"/>
                </a:rPr>
                <a:t>k</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a:t>
              </a:r>
              <a:r>
                <a:rPr lang="en-US" altLang="ja-JP" sz="1100" b="0" i="0" u="none" strike="noStrike" baseline="0">
                  <a:solidFill>
                    <a:srgbClr val="000000"/>
                  </a:solidFill>
                  <a:latin typeface="ＭＳ Ｐゴシック"/>
                  <a:ea typeface="+mn-ea"/>
                </a:rPr>
                <a:t>k</a:t>
              </a:r>
              <a:r>
                <a:rPr lang="ja-JP" altLang="en-US" sz="1100" b="0" i="0" u="none" strike="noStrike" baseline="0">
                  <a:solidFill>
                    <a:srgbClr val="000000"/>
                  </a:solidFill>
                  <a:latin typeface="ＭＳ Ｐゴシック"/>
                  <a:ea typeface="+mn-ea"/>
                </a:rPr>
                <a:t>番目までのカテゴリーとなる確率を表します。このようにして</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分割したデータを用いてロジスティック回帰分析を行います。</a:t>
              </a:r>
              <a:endParaRPr lang="en-US" altLang="ja-JP" sz="1100" b="0" i="0" u="none" strike="noStrike" baseline="0">
                <a:solidFill>
                  <a:srgbClr val="000000"/>
                </a:solidFill>
                <a:latin typeface="ＭＳ Ｐゴシック"/>
                <a:ea typeface="+mn-ea"/>
              </a:endParaRPr>
            </a:p>
            <a:p>
              <a:endParaRPr lang="ja-JP" altLang="en-US" sz="1100" b="0" i="0" u="none" strike="noStrike" baseline="0">
                <a:solidFill>
                  <a:srgbClr val="000000"/>
                </a:solidFill>
                <a:latin typeface="ＭＳ Ｐゴシック"/>
                <a:ea typeface="+mn-ea"/>
              </a:endParaRPr>
            </a:p>
            <a:p>
              <a:r>
                <a:rPr lang="ja-JP" altLang="en-US" sz="1100" b="0" i="0" u="none" strike="noStrike" baseline="0">
                  <a:solidFill>
                    <a:srgbClr val="000000"/>
                  </a:solidFill>
                  <a:latin typeface="ＭＳ Ｐゴシック"/>
                  <a:ea typeface="+mn-ea"/>
                </a:rPr>
                <a:t>目的変数のカテゴリーが</a:t>
              </a:r>
              <a:r>
                <a:rPr lang="en-US" altLang="ja-JP" sz="1100" b="0" i="0" u="none" strike="noStrike" baseline="0">
                  <a:solidFill>
                    <a:srgbClr val="000000"/>
                  </a:solidFill>
                  <a:latin typeface="ＭＳ Ｐゴシック"/>
                  <a:ea typeface="+mn-ea"/>
                </a:rPr>
                <a:t>n</a:t>
              </a:r>
              <a:r>
                <a:rPr lang="ja-JP" altLang="en-US" sz="1100" b="0" i="0" u="none" strike="noStrike" baseline="0">
                  <a:solidFill>
                    <a:srgbClr val="000000"/>
                  </a:solidFill>
                  <a:latin typeface="ＭＳ Ｐゴシック"/>
                  <a:ea typeface="+mn-ea"/>
                </a:rPr>
                <a:t>分類のとき、</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分割する分け方は</a:t>
              </a:r>
              <a:r>
                <a:rPr lang="en-US" altLang="ja-JP" sz="1100" b="0" i="0" u="none" strike="noStrike" baseline="0">
                  <a:solidFill>
                    <a:srgbClr val="000000"/>
                  </a:solidFill>
                  <a:latin typeface="ＭＳ Ｐゴシック"/>
                  <a:ea typeface="+mn-ea"/>
                </a:rPr>
                <a:t>n-1</a:t>
              </a:r>
              <a:r>
                <a:rPr lang="ja-JP" altLang="en-US" sz="1100" b="0" i="0" u="none" strike="noStrike" baseline="0">
                  <a:solidFill>
                    <a:srgbClr val="000000"/>
                  </a:solidFill>
                  <a:latin typeface="ＭＳ Ｐゴシック"/>
                  <a:ea typeface="+mn-ea"/>
                </a:rPr>
                <a:t>パターンあるので、合計で</a:t>
              </a:r>
              <a:r>
                <a:rPr lang="en-US" altLang="ja-JP" sz="1100" b="0" i="0" u="none" strike="noStrike" baseline="0">
                  <a:solidFill>
                    <a:srgbClr val="000000"/>
                  </a:solidFill>
                  <a:latin typeface="ＭＳ Ｐゴシック"/>
                  <a:ea typeface="+mn-ea"/>
                </a:rPr>
                <a:t>n-1</a:t>
              </a:r>
              <a:r>
                <a:rPr lang="ja-JP" altLang="en-US" sz="1100" b="0" i="0" u="none" strike="noStrike" baseline="0">
                  <a:solidFill>
                    <a:srgbClr val="000000"/>
                  </a:solidFill>
                  <a:latin typeface="ＭＳ Ｐゴシック"/>
                  <a:ea typeface="+mn-ea"/>
                </a:rPr>
                <a:t>個の式ができます。これらの式は定数項の部分だけが異なるので、差を用いて各分類における確率を求めることができます。</a:t>
              </a:r>
              <a:r>
                <a:rPr lang="en-US" altLang="ja-JP" sz="1100" b="0" i="0" u="none" strike="noStrike" baseline="0">
                  <a:solidFill>
                    <a:srgbClr val="000000"/>
                  </a:solidFill>
                  <a:latin typeface="ＭＳ Ｐゴシック"/>
                  <a:ea typeface="+mn-ea"/>
                </a:rPr>
                <a:t>b</a:t>
              </a:r>
              <a:r>
                <a:rPr lang="en-US" altLang="ja-JP" sz="900" b="0" i="0" u="none" strike="noStrike" baseline="0">
                  <a:solidFill>
                    <a:srgbClr val="000000"/>
                  </a:solidFill>
                  <a:latin typeface="ＭＳ Ｐゴシック"/>
                  <a:ea typeface="+mn-ea"/>
                </a:rPr>
                <a:t>0k</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は定数項を表し、</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分割した式ごとに異なります。</a:t>
              </a:r>
              <a:r>
                <a:rPr lang="en-US" altLang="ja-JP" sz="1100" b="0" i="0" u="none" strike="noStrike" baseline="0">
                  <a:solidFill>
                    <a:srgbClr val="000000"/>
                  </a:solidFill>
                  <a:latin typeface="ＭＳ Ｐゴシック"/>
                  <a:ea typeface="+mn-ea"/>
                </a:rPr>
                <a:t>b</a:t>
              </a:r>
              <a:r>
                <a:rPr lang="en-US" altLang="ja-JP" sz="900" b="0" i="0" u="none" strike="noStrike" baseline="0">
                  <a:solidFill>
                    <a:srgbClr val="000000"/>
                  </a:solidFill>
                  <a:latin typeface="ＭＳ Ｐゴシック"/>
                  <a:ea typeface="+mn-ea"/>
                </a:rPr>
                <a:t>1</a:t>
              </a:r>
              <a:r>
                <a:rPr lang="en-US" altLang="ja-JP" sz="1100" b="0" i="0" u="none" strike="noStrike" baseline="0">
                  <a:solidFill>
                    <a:srgbClr val="000000"/>
                  </a:solidFill>
                  <a:latin typeface="ＭＳ Ｐゴシック"/>
                  <a:ea typeface="+mn-ea"/>
                </a:rPr>
                <a:t>, b</a:t>
              </a:r>
              <a:r>
                <a:rPr lang="en-US" altLang="ja-JP" sz="900" b="0" i="0" u="none" strike="noStrike" baseline="0">
                  <a:solidFill>
                    <a:srgbClr val="000000"/>
                  </a:solidFill>
                  <a:latin typeface="ＭＳ Ｐゴシック"/>
                  <a:ea typeface="+mn-ea"/>
                </a:rPr>
                <a:t>2</a:t>
              </a:r>
              <a:r>
                <a:rPr lang="en-US" altLang="ja-JP" sz="1100" b="0" i="0" u="none" strike="noStrike" baseline="0">
                  <a:solidFill>
                    <a:srgbClr val="000000"/>
                  </a:solidFill>
                  <a:latin typeface="ＭＳ Ｐゴシック"/>
                  <a:ea typeface="+mn-ea"/>
                </a:rPr>
                <a:t>, …, b</a:t>
              </a:r>
              <a:r>
                <a:rPr lang="en-US" altLang="ja-JP" sz="900" b="0" i="0" u="none" strike="noStrike" baseline="0">
                  <a:solidFill>
                    <a:srgbClr val="000000"/>
                  </a:solidFill>
                  <a:latin typeface="ＭＳ Ｐゴシック"/>
                  <a:ea typeface="+mn-ea"/>
                </a:rPr>
                <a:t>p</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は偏回帰係数を表し、</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分割したどの式においても共通です。</a:t>
              </a:r>
              <a:r>
                <a:rPr lang="en-US" altLang="ja-JP" sz="1100" b="0" i="0" u="none" strike="noStrike" baseline="0">
                  <a:solidFill>
                    <a:srgbClr val="000000"/>
                  </a:solidFill>
                  <a:latin typeface="ＭＳ Ｐゴシック"/>
                  <a:ea typeface="+mn-ea"/>
                </a:rPr>
                <a:t>x</a:t>
              </a:r>
              <a:r>
                <a:rPr lang="en-US" altLang="ja-JP" sz="900" b="0" i="0" u="none" strike="noStrike" baseline="0">
                  <a:solidFill>
                    <a:srgbClr val="000000"/>
                  </a:solidFill>
                  <a:latin typeface="ＭＳ Ｐゴシック"/>
                  <a:ea typeface="+mn-ea"/>
                </a:rPr>
                <a:t>1</a:t>
              </a:r>
              <a:r>
                <a:rPr lang="en-US" altLang="ja-JP" sz="1100" b="0" i="0" u="none" strike="noStrike" baseline="0">
                  <a:solidFill>
                    <a:srgbClr val="000000"/>
                  </a:solidFill>
                  <a:latin typeface="ＭＳ Ｐゴシック"/>
                  <a:ea typeface="+mn-ea"/>
                </a:rPr>
                <a:t>, x</a:t>
              </a:r>
              <a:r>
                <a:rPr lang="en-US" altLang="ja-JP" sz="900" b="0" i="0" u="none" strike="noStrike" baseline="0">
                  <a:solidFill>
                    <a:srgbClr val="000000"/>
                  </a:solidFill>
                  <a:latin typeface="ＭＳ Ｐゴシック"/>
                  <a:ea typeface="+mn-ea"/>
                </a:rPr>
                <a:t>2</a:t>
              </a:r>
              <a:r>
                <a:rPr lang="en-US" altLang="ja-JP" sz="1100" b="0" i="0" u="none" strike="noStrike" baseline="0">
                  <a:solidFill>
                    <a:srgbClr val="000000"/>
                  </a:solidFill>
                  <a:latin typeface="ＭＳ Ｐゴシック"/>
                  <a:ea typeface="+mn-ea"/>
                </a:rPr>
                <a:t>, …, x</a:t>
              </a:r>
              <a:r>
                <a:rPr lang="en-US" altLang="ja-JP" sz="900" b="0" i="0" u="none" strike="noStrike" baseline="0">
                  <a:solidFill>
                    <a:srgbClr val="000000"/>
                  </a:solidFill>
                  <a:latin typeface="ＭＳ Ｐゴシック"/>
                  <a:ea typeface="+mn-ea"/>
                </a:rPr>
                <a:t>p</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は説明変数を表します。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mn-ea"/>
                  <a:ea typeface="+mn-ea"/>
                </a:rPr>
                <a:t>大学生</a:t>
              </a:r>
              <a:r>
                <a:rPr lang="en-US" altLang="ja-JP" sz="1100" b="0" i="0" u="none" strike="noStrike" baseline="0">
                  <a:solidFill>
                    <a:srgbClr val="000000"/>
                  </a:solidFill>
                  <a:latin typeface="+mn-ea"/>
                  <a:ea typeface="+mn-ea"/>
                </a:rPr>
                <a:t>400</a:t>
              </a:r>
              <a:r>
                <a:rPr lang="ja-JP" altLang="en-US" sz="1100" b="0" i="0" u="none" strike="noStrike" baseline="0">
                  <a:solidFill>
                    <a:srgbClr val="000000"/>
                  </a:solidFill>
                  <a:latin typeface="+mn-ea"/>
                  <a:ea typeface="+mn-ea"/>
                </a:rPr>
                <a:t>人に対し、自分が大学院生に適用する程度について、「あまりない」「少しある」「かなりある」の</a:t>
              </a:r>
              <a:r>
                <a:rPr lang="en-US" altLang="ja-JP" sz="1100" b="0" i="0" u="none" strike="noStrike" baseline="0">
                  <a:solidFill>
                    <a:srgbClr val="000000"/>
                  </a:solidFill>
                  <a:latin typeface="+mn-ea"/>
                  <a:ea typeface="+mn-ea"/>
                </a:rPr>
                <a:t>3</a:t>
              </a:r>
              <a:r>
                <a:rPr lang="ja-JP" altLang="en-US" sz="1100" b="0" i="0" u="none" strike="noStrike" baseline="0">
                  <a:solidFill>
                    <a:srgbClr val="000000"/>
                  </a:solidFill>
                  <a:latin typeface="+mn-ea"/>
                  <a:ea typeface="+mn-ea"/>
                </a:rPr>
                <a:t>段階で質問しました。「親の修士号の取得有無」、「卒業した大学の種類」、「</a:t>
              </a:r>
              <a:r>
                <a:rPr lang="en-US" altLang="ja-JP" sz="1100" b="0" i="0" u="none" strike="noStrike" baseline="0">
                  <a:solidFill>
                    <a:srgbClr val="000000"/>
                  </a:solidFill>
                  <a:latin typeface="+mn-ea"/>
                  <a:ea typeface="+mn-ea"/>
                </a:rPr>
                <a:t>GPA</a:t>
              </a:r>
              <a:r>
                <a:rPr lang="ja-JP" altLang="en-US" sz="1100" b="0" i="0" u="none" strike="noStrike" baseline="0">
                  <a:solidFill>
                    <a:srgbClr val="000000"/>
                  </a:solidFill>
                  <a:latin typeface="+mn-ea"/>
                  <a:ea typeface="+mn-ea"/>
                </a:rPr>
                <a:t>の点数」が大学院への適用度にどの程度影響を与えているかについて、順序ロジスティック回帰分析を用いて調べます。</a:t>
              </a:r>
              <a:endParaRPr lang="ja-JP" altLang="en-US">
                <a:latin typeface="+mn-ea"/>
                <a:ea typeface="+mn-ea"/>
              </a:endParaRPr>
            </a:p>
          </xdr:txBody>
        </xdr:sp>
      </mc:Choice>
      <mc:Fallback xmlns="">
        <xdr:sp macro="" textlink="">
          <xdr:nvSpPr>
            <xdr:cNvPr id="2" name="Text Box 2"/>
            <xdr:cNvSpPr txBox="1">
              <a:spLocks noChangeArrowheads="1"/>
            </xdr:cNvSpPr>
          </xdr:nvSpPr>
          <xdr:spPr bwMode="auto">
            <a:xfrm>
              <a:off x="182881" y="518160"/>
              <a:ext cx="8410575" cy="4693920"/>
            </a:xfrm>
            <a:prstGeom prst="rect">
              <a:avLst/>
            </a:prstGeom>
            <a:solidFill>
              <a:srgbClr val="CCFFCC"/>
            </a:solidFill>
            <a:ln w="9525">
              <a:solidFill>
                <a:srgbClr val="000000"/>
              </a:solidFill>
              <a:miter lim="800000"/>
              <a:headEnd/>
              <a:tailEnd/>
            </a:ln>
          </xdr:spPr>
          <xdr:txBody>
            <a:bodyPr vertOverflow="clip" wrap="square" lIns="72000" tIns="72000" rIns="72000" bIns="72000" anchor="t" upright="1"/>
            <a:lstStyle/>
            <a:p>
              <a:pPr algn="l" rtl="0">
                <a:lnSpc>
                  <a:spcPct val="100000"/>
                </a:lnSpc>
                <a:defRPr sz="1000"/>
              </a:pPr>
              <a:r>
                <a:rPr lang="ja-JP" altLang="en-US" sz="1100" b="1" i="0" u="none" strike="noStrike" baseline="0">
                  <a:solidFill>
                    <a:srgbClr val="000000"/>
                  </a:solidFill>
                  <a:latin typeface="ＭＳ Ｐゴシック"/>
                  <a:ea typeface="ＭＳ Ｐゴシック"/>
                </a:rPr>
                <a:t>機能概要</a:t>
              </a:r>
            </a:p>
            <a:p>
              <a:r>
                <a:rPr lang="ja-JP" altLang="en-US" sz="1100">
                  <a:effectLst/>
                  <a:latin typeface="+mn-ea"/>
                  <a:ea typeface="+mn-ea"/>
                  <a:cs typeface="+mn-cs"/>
                </a:rPr>
                <a:t>多変量データにおいて、目的変数が</a:t>
              </a:r>
              <a:r>
                <a:rPr lang="en-US" altLang="ja-JP" sz="1100">
                  <a:effectLst/>
                  <a:latin typeface="+mn-ea"/>
                  <a:ea typeface="+mn-ea"/>
                  <a:cs typeface="+mn-cs"/>
                </a:rPr>
                <a:t>3</a:t>
              </a:r>
              <a:r>
                <a:rPr lang="ja-JP" altLang="en-US" sz="1100">
                  <a:effectLst/>
                  <a:latin typeface="+mn-ea"/>
                  <a:ea typeface="+mn-ea"/>
                  <a:cs typeface="+mn-cs"/>
                </a:rPr>
                <a:t>分類以上の順序変数である場合に用いられる回帰分析手法です。目的変数のカテゴリーが</a:t>
              </a:r>
              <a:r>
                <a:rPr lang="en-US" altLang="ja-JP" sz="1100">
                  <a:effectLst/>
                  <a:latin typeface="+mn-ea"/>
                  <a:ea typeface="+mn-ea"/>
                  <a:cs typeface="+mn-cs"/>
                </a:rPr>
                <a:t>n</a:t>
              </a:r>
              <a:r>
                <a:rPr lang="ja-JP" altLang="en-US" sz="1100">
                  <a:effectLst/>
                  <a:latin typeface="+mn-ea"/>
                  <a:ea typeface="+mn-ea"/>
                  <a:cs typeface="+mn-cs"/>
                </a:rPr>
                <a:t>分類、説明変数が</a:t>
              </a:r>
              <a:r>
                <a:rPr lang="en-US" altLang="ja-JP" sz="1100">
                  <a:effectLst/>
                  <a:latin typeface="+mn-ea"/>
                  <a:ea typeface="+mn-ea"/>
                  <a:cs typeface="+mn-cs"/>
                </a:rPr>
                <a:t>p</a:t>
              </a:r>
              <a:r>
                <a:rPr lang="ja-JP" altLang="en-US" sz="1100">
                  <a:effectLst/>
                  <a:latin typeface="+mn-ea"/>
                  <a:ea typeface="+mn-ea"/>
                  <a:cs typeface="+mn-cs"/>
                </a:rPr>
                <a:t>個である場合の順序ロジスティック回帰式は、</a:t>
              </a:r>
              <a:r>
                <a:rPr lang="en-US" altLang="ja-JP" sz="1100">
                  <a:effectLst/>
                  <a:latin typeface="+mn-ea"/>
                  <a:ea typeface="+mn-ea"/>
                  <a:cs typeface="+mn-cs"/>
                </a:rPr>
                <a:t>k</a:t>
              </a:r>
              <a:r>
                <a:rPr lang="ja-JP" altLang="en-US" sz="1100">
                  <a:effectLst/>
                  <a:latin typeface="+mn-ea"/>
                  <a:ea typeface="+mn-ea"/>
                  <a:cs typeface="+mn-cs"/>
                </a:rPr>
                <a:t>を用いて以下の式で表されます。</a:t>
              </a:r>
              <a:endParaRPr lang="ja-JP" altLang="ja-JP" sz="1100">
                <a:effectLst/>
                <a:latin typeface="+mn-ea"/>
                <a:ea typeface="+mn-ea"/>
                <a:cs typeface="+mn-cs"/>
              </a:endParaRPr>
            </a:p>
            <a:p>
              <a:pPr algn="l" rtl="0">
                <a:lnSpc>
                  <a:spcPct val="100000"/>
                </a:lnSpc>
                <a:defRPr sz="1000"/>
              </a:pPr>
              <a:endParaRPr lang="en-US" altLang="ja-JP" sz="1100" b="0" i="0" u="none" strike="noStrike" baseline="0">
                <a:solidFill>
                  <a:srgbClr val="000000"/>
                </a:solidFill>
                <a:latin typeface="+mn-ea"/>
                <a:ea typeface="+mn-ea"/>
              </a:endParaRPr>
            </a:p>
            <a:p>
              <a:pPr algn="ctr" rtl="0">
                <a:lnSpc>
                  <a:spcPct val="100000"/>
                </a:lnSpc>
                <a:defRPr sz="1000"/>
              </a:pPr>
              <a:r>
                <a:rPr lang="en-US" altLang="ja-JP" sz="1800" b="0" i="0" u="none" strike="noStrike" baseline="0">
                  <a:solidFill>
                    <a:srgbClr val="000000"/>
                  </a:solidFill>
                  <a:latin typeface="Cambria Math" panose="02040503050406030204" pitchFamily="18" charset="0"/>
                  <a:ea typeface="+mn-ea"/>
                </a:rPr>
                <a:t>log⁡〖[</a:t>
              </a:r>
              <a:r>
                <a:rPr lang="ja-JP" altLang="en-US" sz="1800" b="0" i="0" u="none" strike="noStrike" baseline="0">
                  <a:solidFill>
                    <a:srgbClr val="000000"/>
                  </a:solidFill>
                  <a:latin typeface="Cambria Math" panose="02040503050406030204" pitchFamily="18" charset="0"/>
                  <a:ea typeface="+mn-ea"/>
                </a:rPr>
                <a:t>𝜋</a:t>
              </a:r>
              <a:r>
                <a:rPr lang="en-US" altLang="ja-JP" sz="1800" b="0" i="0" u="none" strike="noStrike" baseline="0">
                  <a:solidFill>
                    <a:srgbClr val="000000"/>
                  </a:solidFill>
                  <a:latin typeface="Cambria Math" panose="02040503050406030204" pitchFamily="18" charset="0"/>
                  <a:ea typeface="+mn-ea"/>
                </a:rPr>
                <a:t>_𝑘/(1−</a:t>
              </a:r>
              <a:r>
                <a:rPr lang="ja-JP" altLang="en-US" sz="1800" b="0" i="0" u="none" strike="noStrike" baseline="0">
                  <a:solidFill>
                    <a:srgbClr val="000000"/>
                  </a:solidFill>
                  <a:latin typeface="Cambria Math" panose="02040503050406030204" pitchFamily="18" charset="0"/>
                  <a:ea typeface="+mn-ea"/>
                </a:rPr>
                <a:t>𝜋</a:t>
              </a:r>
              <a:r>
                <a:rPr lang="en-US" altLang="ja-JP" sz="1800" b="0" i="0" u="none" strike="noStrike" baseline="0">
                  <a:solidFill>
                    <a:srgbClr val="000000"/>
                  </a:solidFill>
                  <a:latin typeface="Cambria Math" panose="02040503050406030204" pitchFamily="18" charset="0"/>
                  <a:ea typeface="+mn-ea"/>
                </a:rPr>
                <a:t>_𝑘 )]=𝑏_0𝑘+𝑏_1 𝑥_1+𝑏_2 𝑥_2+</a:t>
              </a:r>
              <a:r>
                <a:rPr lang="ja-JP" altLang="en-US" sz="1800" b="0" i="0" u="none" strike="noStrike" baseline="0">
                  <a:solidFill>
                    <a:srgbClr val="000000"/>
                  </a:solidFill>
                  <a:latin typeface="Cambria Math" panose="02040503050406030204" pitchFamily="18" charset="0"/>
                  <a:ea typeface="+mn-ea"/>
                </a:rPr>
                <a:t>・・・</a:t>
              </a:r>
              <a:r>
                <a:rPr lang="en-US" altLang="ja-JP" sz="1800" b="0" i="0" u="none" strike="noStrike" baseline="0">
                  <a:solidFill>
                    <a:srgbClr val="000000"/>
                  </a:solidFill>
                  <a:latin typeface="Cambria Math" panose="02040503050406030204" pitchFamily="18" charset="0"/>
                  <a:ea typeface="+mn-ea"/>
                </a:rPr>
                <a:t>+𝑏_𝑝 𝑥_𝑝 〗</a:t>
              </a:r>
              <a:endParaRPr lang="en-US" altLang="ja-JP" sz="1100" b="0" i="0" u="none" strike="noStrike" baseline="0">
                <a:solidFill>
                  <a:srgbClr val="000000"/>
                </a:solidFill>
                <a:latin typeface="+mn-ea"/>
                <a:ea typeface="+mn-ea"/>
              </a:endParaRPr>
            </a:p>
            <a:p>
              <a:pPr algn="l" rtl="0">
                <a:lnSpc>
                  <a:spcPct val="100000"/>
                </a:lnSpc>
                <a:defRPr sz="1000"/>
              </a:pPr>
              <a:endParaRPr lang="en-US" altLang="ja-JP" sz="1100" b="0" i="0" u="none" strike="noStrike" baseline="0">
                <a:solidFill>
                  <a:srgbClr val="000000"/>
                </a:solidFill>
                <a:latin typeface="+mn-ea"/>
                <a:ea typeface="+mn-ea"/>
              </a:endParaRPr>
            </a:p>
            <a:p>
              <a:endParaRPr lang="en-US" altLang="ja-JP" sz="1100" b="0" i="0" u="none" strike="noStrike" baseline="0">
                <a:solidFill>
                  <a:srgbClr val="000000"/>
                </a:solidFill>
                <a:latin typeface="ＭＳ Ｐゴシック"/>
                <a:ea typeface="+mn-ea"/>
              </a:endParaRPr>
            </a:p>
            <a:p>
              <a:r>
                <a:rPr lang="en-US" altLang="ja-JP" sz="1100" b="0" i="0" u="none" strike="noStrike" baseline="0">
                  <a:solidFill>
                    <a:srgbClr val="000000"/>
                  </a:solidFill>
                  <a:latin typeface="ＭＳ Ｐゴシック"/>
                  <a:ea typeface="+mn-ea"/>
                </a:rPr>
                <a:t>n</a:t>
              </a:r>
              <a:r>
                <a:rPr lang="ja-JP" altLang="en-US" sz="1100" b="0" i="0" u="none" strike="noStrike" baseline="0">
                  <a:solidFill>
                    <a:srgbClr val="000000"/>
                  </a:solidFill>
                  <a:latin typeface="ＭＳ Ｐゴシック"/>
                  <a:ea typeface="+mn-ea"/>
                </a:rPr>
                <a:t>分類のうち、</a:t>
              </a:r>
              <a:r>
                <a:rPr lang="en-US" altLang="ja-JP" sz="1100" b="0" i="0" u="none" strike="noStrike" baseline="0">
                  <a:solidFill>
                    <a:srgbClr val="000000"/>
                  </a:solidFill>
                  <a:latin typeface="ＭＳ Ｐゴシック"/>
                  <a:ea typeface="+mn-ea"/>
                </a:rPr>
                <a:t>k</a:t>
              </a:r>
              <a:r>
                <a:rPr lang="ja-JP" altLang="en-US" sz="1100" b="0" i="0" u="none" strike="noStrike" baseline="0">
                  <a:solidFill>
                    <a:srgbClr val="000000"/>
                  </a:solidFill>
                  <a:latin typeface="ＭＳ Ｐゴシック"/>
                  <a:ea typeface="+mn-ea"/>
                </a:rPr>
                <a:t>番目までのカテゴリーを</a:t>
              </a:r>
              <a:r>
                <a:rPr lang="en-US" altLang="ja-JP" sz="1100" b="0" i="0" u="none" strike="noStrike" baseline="0">
                  <a:solidFill>
                    <a:srgbClr val="000000"/>
                  </a:solidFill>
                  <a:latin typeface="ＭＳ Ｐゴシック"/>
                  <a:ea typeface="+mn-ea"/>
                </a:rPr>
                <a:t>1</a:t>
              </a:r>
              <a:r>
                <a:rPr lang="ja-JP" altLang="en-US" sz="1100" b="0" i="0" u="none" strike="noStrike" baseline="0">
                  <a:solidFill>
                    <a:srgbClr val="000000"/>
                  </a:solidFill>
                  <a:latin typeface="ＭＳ Ｐゴシック"/>
                  <a:ea typeface="+mn-ea"/>
                </a:rPr>
                <a:t>つの群、残りの</a:t>
              </a:r>
              <a:r>
                <a:rPr lang="en-US" altLang="ja-JP" sz="1100" b="0" i="0" u="none" strike="noStrike" baseline="0">
                  <a:solidFill>
                    <a:srgbClr val="000000"/>
                  </a:solidFill>
                  <a:latin typeface="ＭＳ Ｐゴシック"/>
                  <a:ea typeface="+mn-ea"/>
                </a:rPr>
                <a:t>k+1</a:t>
              </a:r>
              <a:r>
                <a:rPr lang="ja-JP" altLang="en-US" sz="1100" b="0" i="0" u="none" strike="noStrike" baseline="0">
                  <a:solidFill>
                    <a:srgbClr val="000000"/>
                  </a:solidFill>
                  <a:latin typeface="ＭＳ Ｐゴシック"/>
                  <a:ea typeface="+mn-ea"/>
                </a:rPr>
                <a:t>番目以降のカテゴリーを別の群とし、</a:t>
              </a:r>
              <a:r>
                <a:rPr lang="el-GR" altLang="ja-JP" sz="1100" b="0" i="0" u="none" strike="noStrike" baseline="0">
                  <a:solidFill>
                    <a:srgbClr val="000000"/>
                  </a:solidFill>
                  <a:latin typeface="ＭＳ Ｐゴシック"/>
                  <a:ea typeface="+mn-ea"/>
                </a:rPr>
                <a:t>π</a:t>
              </a:r>
              <a:r>
                <a:rPr lang="en-US" altLang="ja-JP" sz="900" b="0" i="0" u="none" strike="noStrike" baseline="0">
                  <a:solidFill>
                    <a:srgbClr val="000000"/>
                  </a:solidFill>
                  <a:latin typeface="ＭＳ Ｐゴシック"/>
                  <a:ea typeface="+mn-ea"/>
                </a:rPr>
                <a:t>k</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a:t>
              </a:r>
              <a:r>
                <a:rPr lang="en-US" altLang="ja-JP" sz="1100" b="0" i="0" u="none" strike="noStrike" baseline="0">
                  <a:solidFill>
                    <a:srgbClr val="000000"/>
                  </a:solidFill>
                  <a:latin typeface="ＭＳ Ｐゴシック"/>
                  <a:ea typeface="+mn-ea"/>
                </a:rPr>
                <a:t>k</a:t>
              </a:r>
              <a:r>
                <a:rPr lang="ja-JP" altLang="en-US" sz="1100" b="0" i="0" u="none" strike="noStrike" baseline="0">
                  <a:solidFill>
                    <a:srgbClr val="000000"/>
                  </a:solidFill>
                  <a:latin typeface="ＭＳ Ｐゴシック"/>
                  <a:ea typeface="+mn-ea"/>
                </a:rPr>
                <a:t>番目までのカテゴリーとなる確率を表します。このようにして</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分割したデータを用いてロジスティック回帰分析を行います。</a:t>
              </a:r>
              <a:endParaRPr lang="en-US" altLang="ja-JP" sz="1100" b="0" i="0" u="none" strike="noStrike" baseline="0">
                <a:solidFill>
                  <a:srgbClr val="000000"/>
                </a:solidFill>
                <a:latin typeface="ＭＳ Ｐゴシック"/>
                <a:ea typeface="+mn-ea"/>
              </a:endParaRPr>
            </a:p>
            <a:p>
              <a:endParaRPr lang="ja-JP" altLang="en-US" sz="1100" b="0" i="0" u="none" strike="noStrike" baseline="0">
                <a:solidFill>
                  <a:srgbClr val="000000"/>
                </a:solidFill>
                <a:latin typeface="ＭＳ Ｐゴシック"/>
                <a:ea typeface="+mn-ea"/>
              </a:endParaRPr>
            </a:p>
            <a:p>
              <a:r>
                <a:rPr lang="ja-JP" altLang="en-US" sz="1100" b="0" i="0" u="none" strike="noStrike" baseline="0">
                  <a:solidFill>
                    <a:srgbClr val="000000"/>
                  </a:solidFill>
                  <a:latin typeface="ＭＳ Ｐゴシック"/>
                  <a:ea typeface="+mn-ea"/>
                </a:rPr>
                <a:t>目的変数のカテゴリーが</a:t>
              </a:r>
              <a:r>
                <a:rPr lang="en-US" altLang="ja-JP" sz="1100" b="0" i="0" u="none" strike="noStrike" baseline="0">
                  <a:solidFill>
                    <a:srgbClr val="000000"/>
                  </a:solidFill>
                  <a:latin typeface="ＭＳ Ｐゴシック"/>
                  <a:ea typeface="+mn-ea"/>
                </a:rPr>
                <a:t>n</a:t>
              </a:r>
              <a:r>
                <a:rPr lang="ja-JP" altLang="en-US" sz="1100" b="0" i="0" u="none" strike="noStrike" baseline="0">
                  <a:solidFill>
                    <a:srgbClr val="000000"/>
                  </a:solidFill>
                  <a:latin typeface="ＭＳ Ｐゴシック"/>
                  <a:ea typeface="+mn-ea"/>
                </a:rPr>
                <a:t>分類のとき、</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分割する分け方は</a:t>
              </a:r>
              <a:r>
                <a:rPr lang="en-US" altLang="ja-JP" sz="1100" b="0" i="0" u="none" strike="noStrike" baseline="0">
                  <a:solidFill>
                    <a:srgbClr val="000000"/>
                  </a:solidFill>
                  <a:latin typeface="ＭＳ Ｐゴシック"/>
                  <a:ea typeface="+mn-ea"/>
                </a:rPr>
                <a:t>n-1</a:t>
              </a:r>
              <a:r>
                <a:rPr lang="ja-JP" altLang="en-US" sz="1100" b="0" i="0" u="none" strike="noStrike" baseline="0">
                  <a:solidFill>
                    <a:srgbClr val="000000"/>
                  </a:solidFill>
                  <a:latin typeface="ＭＳ Ｐゴシック"/>
                  <a:ea typeface="+mn-ea"/>
                </a:rPr>
                <a:t>パターンあるので、合計で</a:t>
              </a:r>
              <a:r>
                <a:rPr lang="en-US" altLang="ja-JP" sz="1100" b="0" i="0" u="none" strike="noStrike" baseline="0">
                  <a:solidFill>
                    <a:srgbClr val="000000"/>
                  </a:solidFill>
                  <a:latin typeface="ＭＳ Ｐゴシック"/>
                  <a:ea typeface="+mn-ea"/>
                </a:rPr>
                <a:t>n-1</a:t>
              </a:r>
              <a:r>
                <a:rPr lang="ja-JP" altLang="en-US" sz="1100" b="0" i="0" u="none" strike="noStrike" baseline="0">
                  <a:solidFill>
                    <a:srgbClr val="000000"/>
                  </a:solidFill>
                  <a:latin typeface="ＭＳ Ｐゴシック"/>
                  <a:ea typeface="+mn-ea"/>
                </a:rPr>
                <a:t>個の式ができます。これらの式は定数項の部分だけが異なるので、差を用いて各分類における確率を求めることができます。</a:t>
              </a:r>
              <a:r>
                <a:rPr lang="en-US" altLang="ja-JP" sz="1100" b="0" i="0" u="none" strike="noStrike" baseline="0">
                  <a:solidFill>
                    <a:srgbClr val="000000"/>
                  </a:solidFill>
                  <a:latin typeface="ＭＳ Ｐゴシック"/>
                  <a:ea typeface="+mn-ea"/>
                </a:rPr>
                <a:t>b</a:t>
              </a:r>
              <a:r>
                <a:rPr lang="en-US" altLang="ja-JP" sz="900" b="0" i="0" u="none" strike="noStrike" baseline="0">
                  <a:solidFill>
                    <a:srgbClr val="000000"/>
                  </a:solidFill>
                  <a:latin typeface="ＭＳ Ｐゴシック"/>
                  <a:ea typeface="+mn-ea"/>
                </a:rPr>
                <a:t>0k</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は定数項を表し、</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分割した式ごとに異なります。</a:t>
              </a:r>
              <a:r>
                <a:rPr lang="en-US" altLang="ja-JP" sz="1100" b="0" i="0" u="none" strike="noStrike" baseline="0">
                  <a:solidFill>
                    <a:srgbClr val="000000"/>
                  </a:solidFill>
                  <a:latin typeface="ＭＳ Ｐゴシック"/>
                  <a:ea typeface="+mn-ea"/>
                </a:rPr>
                <a:t>b</a:t>
              </a:r>
              <a:r>
                <a:rPr lang="en-US" altLang="ja-JP" sz="900" b="0" i="0" u="none" strike="noStrike" baseline="0">
                  <a:solidFill>
                    <a:srgbClr val="000000"/>
                  </a:solidFill>
                  <a:latin typeface="ＭＳ Ｐゴシック"/>
                  <a:ea typeface="+mn-ea"/>
                </a:rPr>
                <a:t>1</a:t>
              </a:r>
              <a:r>
                <a:rPr lang="en-US" altLang="ja-JP" sz="1100" b="0" i="0" u="none" strike="noStrike" baseline="0">
                  <a:solidFill>
                    <a:srgbClr val="000000"/>
                  </a:solidFill>
                  <a:latin typeface="ＭＳ Ｐゴシック"/>
                  <a:ea typeface="+mn-ea"/>
                </a:rPr>
                <a:t>, b</a:t>
              </a:r>
              <a:r>
                <a:rPr lang="en-US" altLang="ja-JP" sz="900" b="0" i="0" u="none" strike="noStrike" baseline="0">
                  <a:solidFill>
                    <a:srgbClr val="000000"/>
                  </a:solidFill>
                  <a:latin typeface="ＭＳ Ｐゴシック"/>
                  <a:ea typeface="+mn-ea"/>
                </a:rPr>
                <a:t>2</a:t>
              </a:r>
              <a:r>
                <a:rPr lang="en-US" altLang="ja-JP" sz="1100" b="0" i="0" u="none" strike="noStrike" baseline="0">
                  <a:solidFill>
                    <a:srgbClr val="000000"/>
                  </a:solidFill>
                  <a:latin typeface="ＭＳ Ｐゴシック"/>
                  <a:ea typeface="+mn-ea"/>
                </a:rPr>
                <a:t>, …, b</a:t>
              </a:r>
              <a:r>
                <a:rPr lang="en-US" altLang="ja-JP" sz="900" b="0" i="0" u="none" strike="noStrike" baseline="0">
                  <a:solidFill>
                    <a:srgbClr val="000000"/>
                  </a:solidFill>
                  <a:latin typeface="ＭＳ Ｐゴシック"/>
                  <a:ea typeface="+mn-ea"/>
                </a:rPr>
                <a:t>p</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は偏回帰係数を表し、</a:t>
              </a:r>
              <a:r>
                <a:rPr lang="en-US" altLang="ja-JP" sz="1100" b="0" i="0" u="none" strike="noStrike" baseline="0">
                  <a:solidFill>
                    <a:srgbClr val="000000"/>
                  </a:solidFill>
                  <a:latin typeface="ＭＳ Ｐゴシック"/>
                  <a:ea typeface="+mn-ea"/>
                </a:rPr>
                <a:t>2</a:t>
              </a:r>
              <a:r>
                <a:rPr lang="ja-JP" altLang="en-US" sz="1100" b="0" i="0" u="none" strike="noStrike" baseline="0">
                  <a:solidFill>
                    <a:srgbClr val="000000"/>
                  </a:solidFill>
                  <a:latin typeface="ＭＳ Ｐゴシック"/>
                  <a:ea typeface="+mn-ea"/>
                </a:rPr>
                <a:t>分割したどの式においても共通です。</a:t>
              </a:r>
              <a:r>
                <a:rPr lang="en-US" altLang="ja-JP" sz="1100" b="0" i="0" u="none" strike="noStrike" baseline="0">
                  <a:solidFill>
                    <a:srgbClr val="000000"/>
                  </a:solidFill>
                  <a:latin typeface="ＭＳ Ｐゴシック"/>
                  <a:ea typeface="+mn-ea"/>
                </a:rPr>
                <a:t>x</a:t>
              </a:r>
              <a:r>
                <a:rPr lang="en-US" altLang="ja-JP" sz="900" b="0" i="0" u="none" strike="noStrike" baseline="0">
                  <a:solidFill>
                    <a:srgbClr val="000000"/>
                  </a:solidFill>
                  <a:latin typeface="ＭＳ Ｐゴシック"/>
                  <a:ea typeface="+mn-ea"/>
                </a:rPr>
                <a:t>1</a:t>
              </a:r>
              <a:r>
                <a:rPr lang="en-US" altLang="ja-JP" sz="1100" b="0" i="0" u="none" strike="noStrike" baseline="0">
                  <a:solidFill>
                    <a:srgbClr val="000000"/>
                  </a:solidFill>
                  <a:latin typeface="ＭＳ Ｐゴシック"/>
                  <a:ea typeface="+mn-ea"/>
                </a:rPr>
                <a:t>, x</a:t>
              </a:r>
              <a:r>
                <a:rPr lang="en-US" altLang="ja-JP" sz="900" b="0" i="0" u="none" strike="noStrike" baseline="0">
                  <a:solidFill>
                    <a:srgbClr val="000000"/>
                  </a:solidFill>
                  <a:latin typeface="ＭＳ Ｐゴシック"/>
                  <a:ea typeface="+mn-ea"/>
                </a:rPr>
                <a:t>2</a:t>
              </a:r>
              <a:r>
                <a:rPr lang="en-US" altLang="ja-JP" sz="1100" b="0" i="0" u="none" strike="noStrike" baseline="0">
                  <a:solidFill>
                    <a:srgbClr val="000000"/>
                  </a:solidFill>
                  <a:latin typeface="ＭＳ Ｐゴシック"/>
                  <a:ea typeface="+mn-ea"/>
                </a:rPr>
                <a:t>, …, x</a:t>
              </a:r>
              <a:r>
                <a:rPr lang="en-US" altLang="ja-JP" sz="900" b="0" i="0" u="none" strike="noStrike" baseline="0">
                  <a:solidFill>
                    <a:srgbClr val="000000"/>
                  </a:solidFill>
                  <a:latin typeface="ＭＳ Ｐゴシック"/>
                  <a:ea typeface="+mn-ea"/>
                </a:rPr>
                <a:t>p</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は説明変数を表します。</a:t>
              </a: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en-US" altLang="ja-JP" sz="1100" b="0" i="0" u="none" strike="noStrike" baseline="0">
                <a:solidFill>
                  <a:srgbClr val="000000"/>
                </a:solidFill>
                <a:latin typeface="ＭＳ Ｐゴシック"/>
                <a:ea typeface="ＭＳ Ｐゴシック"/>
              </a:endParaRPr>
            </a:p>
            <a:p>
              <a:pPr algn="l" rtl="0">
                <a:lnSpc>
                  <a:spcPct val="100000"/>
                </a:lnSpc>
                <a:defRPr sz="1000"/>
              </a:pP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1" i="0" u="none" strike="noStrike" baseline="0">
                  <a:solidFill>
                    <a:srgbClr val="000000"/>
                  </a:solidFill>
                  <a:latin typeface="ＭＳ Ｐゴシック"/>
                  <a:ea typeface="ＭＳ Ｐゴシック"/>
                </a:rPr>
                <a:t>例題</a:t>
              </a:r>
              <a:endParaRPr lang="ja-JP" altLang="en-US" sz="1100" b="0" i="0" u="none" strike="noStrike" baseline="0">
                <a:solidFill>
                  <a:srgbClr val="000000"/>
                </a:solidFill>
                <a:latin typeface="ＭＳ Ｐゴシック"/>
                <a:ea typeface="ＭＳ Ｐゴシック"/>
              </a:endParaRPr>
            </a:p>
            <a:p>
              <a:pPr algn="l" rtl="0">
                <a:lnSpc>
                  <a:spcPct val="100000"/>
                </a:lnSpc>
                <a:defRPr sz="1000"/>
              </a:pPr>
              <a:r>
                <a:rPr lang="ja-JP" altLang="en-US" sz="1100" b="0" i="0" u="none" strike="noStrike" baseline="0">
                  <a:solidFill>
                    <a:srgbClr val="000000"/>
                  </a:solidFill>
                  <a:latin typeface="+mn-ea"/>
                  <a:ea typeface="+mn-ea"/>
                </a:rPr>
                <a:t>大学生</a:t>
              </a:r>
              <a:r>
                <a:rPr lang="en-US" altLang="ja-JP" sz="1100" b="0" i="0" u="none" strike="noStrike" baseline="0">
                  <a:solidFill>
                    <a:srgbClr val="000000"/>
                  </a:solidFill>
                  <a:latin typeface="+mn-ea"/>
                  <a:ea typeface="+mn-ea"/>
                </a:rPr>
                <a:t>400</a:t>
              </a:r>
              <a:r>
                <a:rPr lang="ja-JP" altLang="en-US" sz="1100" b="0" i="0" u="none" strike="noStrike" baseline="0">
                  <a:solidFill>
                    <a:srgbClr val="000000"/>
                  </a:solidFill>
                  <a:latin typeface="+mn-ea"/>
                  <a:ea typeface="+mn-ea"/>
                </a:rPr>
                <a:t>人に対し、自分が大学院生に適用する程度について、「あまりない」「少しある」「かなりある」の</a:t>
              </a:r>
              <a:r>
                <a:rPr lang="en-US" altLang="ja-JP" sz="1100" b="0" i="0" u="none" strike="noStrike" baseline="0">
                  <a:solidFill>
                    <a:srgbClr val="000000"/>
                  </a:solidFill>
                  <a:latin typeface="+mn-ea"/>
                  <a:ea typeface="+mn-ea"/>
                </a:rPr>
                <a:t>3</a:t>
              </a:r>
              <a:r>
                <a:rPr lang="ja-JP" altLang="en-US" sz="1100" b="0" i="0" u="none" strike="noStrike" baseline="0">
                  <a:solidFill>
                    <a:srgbClr val="000000"/>
                  </a:solidFill>
                  <a:latin typeface="+mn-ea"/>
                  <a:ea typeface="+mn-ea"/>
                </a:rPr>
                <a:t>段階で質問しました。「親の修士号の取得有無」、「卒業した大学の種類」、「</a:t>
              </a:r>
              <a:r>
                <a:rPr lang="en-US" altLang="ja-JP" sz="1100" b="0" i="0" u="none" strike="noStrike" baseline="0">
                  <a:solidFill>
                    <a:srgbClr val="000000"/>
                  </a:solidFill>
                  <a:latin typeface="+mn-ea"/>
                  <a:ea typeface="+mn-ea"/>
                </a:rPr>
                <a:t>GPA</a:t>
              </a:r>
              <a:r>
                <a:rPr lang="ja-JP" altLang="en-US" sz="1100" b="0" i="0" u="none" strike="noStrike" baseline="0">
                  <a:solidFill>
                    <a:srgbClr val="000000"/>
                  </a:solidFill>
                  <a:latin typeface="+mn-ea"/>
                  <a:ea typeface="+mn-ea"/>
                </a:rPr>
                <a:t>の点数」が大学院への適用度にどの程度影響を与えているかについて、順序ロジスティック回帰分析を用いて調べます。</a:t>
              </a:r>
              <a:endParaRPr lang="ja-JP" altLang="en-US">
                <a:latin typeface="+mn-ea"/>
                <a:ea typeface="+mn-ea"/>
              </a:endParaRPr>
            </a:p>
          </xdr:txBody>
        </xdr:sp>
      </mc:Fallback>
    </mc:AlternateContent>
    <xdr:clientData/>
  </xdr:twoCellAnchor>
  <xdr:twoCellAnchor>
    <xdr:from>
      <xdr:col>7</xdr:col>
      <xdr:colOff>0</xdr:colOff>
      <xdr:row>40</xdr:row>
      <xdr:rowOff>1</xdr:rowOff>
    </xdr:from>
    <xdr:to>
      <xdr:col>13</xdr:col>
      <xdr:colOff>9525</xdr:colOff>
      <xdr:row>60</xdr:row>
      <xdr:rowOff>1</xdr:rowOff>
    </xdr:to>
    <xdr:sp macro="" textlink="">
      <xdr:nvSpPr>
        <xdr:cNvPr id="9" name="Text Box 3">
          <a:extLst>
            <a:ext uri="{FF2B5EF4-FFF2-40B4-BE49-F238E27FC236}">
              <a16:creationId xmlns:a16="http://schemas.microsoft.com/office/drawing/2014/main" id="{00000000-0008-0000-0900-000009000000}"/>
            </a:ext>
          </a:extLst>
        </xdr:cNvPr>
        <xdr:cNvSpPr txBox="1">
          <a:spLocks noChangeArrowheads="1"/>
        </xdr:cNvSpPr>
      </xdr:nvSpPr>
      <xdr:spPr bwMode="auto">
        <a:xfrm>
          <a:off x="3947160" y="6728461"/>
          <a:ext cx="4657725" cy="3352800"/>
        </a:xfrm>
        <a:prstGeom prst="rect">
          <a:avLst/>
        </a:prstGeom>
        <a:solidFill>
          <a:srgbClr val="CCCCFF">
            <a:alpha val="78822"/>
          </a:srgbClr>
        </a:solidFill>
        <a:ln w="9525">
          <a:solidFill>
            <a:srgbClr val="000000"/>
          </a:solidFill>
          <a:miter lim="800000"/>
          <a:headEnd/>
          <a:tailEnd/>
        </a:ln>
      </xdr:spPr>
      <xdr:txBody>
        <a:bodyPr vertOverflow="clip" wrap="square" lIns="72000" tIns="72000" rIns="72000" bIns="72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操作手順</a:t>
          </a: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①</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C34</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をクリックする。続けて、</a:t>
          </a:r>
          <a:r>
            <a:rPr lang="en-US" altLang="ja-JP" sz="1000" b="1" i="0" baseline="0">
              <a:effectLst/>
              <a:latin typeface="+mn-lt"/>
              <a:ea typeface="+mn-ea"/>
              <a:cs typeface="+mn-cs"/>
            </a:rPr>
            <a:t>Ctrl</a:t>
          </a:r>
          <a:r>
            <a:rPr lang="ja-JP" altLang="ja-JP" sz="1000" b="1" i="0" baseline="0">
              <a:effectLst/>
              <a:latin typeface="+mn-lt"/>
              <a:ea typeface="+mn-ea"/>
              <a:cs typeface="+mn-cs"/>
            </a:rPr>
            <a:t>キｰを押しながら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D34</a:t>
          </a:r>
          <a:r>
            <a:rPr kumimoji="0" lang="ja-JP" altLang="en-US" sz="1100" b="1" i="0" u="sng" strike="noStrike" kern="0" cap="none" spc="0" normalizeH="0" baseline="0" noProof="0">
              <a:ln>
                <a:noFill/>
              </a:ln>
              <a:solidFill>
                <a:srgbClr val="000000"/>
              </a:solidFill>
              <a:effectLst/>
              <a:uLnTx/>
              <a:uFillTx/>
              <a:latin typeface="ＭＳ Ｐゴシック"/>
              <a:ea typeface="ＭＳ Ｐゴシック"/>
            </a:rPr>
            <a:t>から</a:t>
          </a:r>
          <a:r>
            <a:rPr kumimoji="0" lang="en-US" altLang="ja-JP" sz="1100" b="1" i="0" u="sng" strike="noStrike" kern="0" cap="none" spc="0" normalizeH="0" baseline="0" noProof="0">
              <a:ln>
                <a:noFill/>
              </a:ln>
              <a:solidFill>
                <a:srgbClr val="000000"/>
              </a:solidFill>
              <a:effectLst/>
              <a:uLnTx/>
              <a:uFillTx/>
              <a:latin typeface="ＭＳ Ｐゴシック"/>
              <a:ea typeface="ＭＳ Ｐゴシック"/>
            </a:rPr>
            <a:t>F34</a:t>
          </a: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までのセルを選択（ドラッグ）する。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11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②エクセル統計メニュｰから、「多変量解析」－「順序ロジスティック回帰分析」を選択する。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rtl="0" eaLnBrk="1" fontAlgn="auto" latinLnBrk="0" hangingPunct="1">
            <a:lnSpc>
              <a:spcPct val="100000"/>
            </a:lnSpc>
          </a:pPr>
          <a:endParaRPr lang="en-US" altLang="ja-JP" sz="1100" b="0" i="0" baseline="0">
            <a:effectLst/>
            <a:latin typeface="ＭＳ Ｐゴシック"/>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ＭＳ Ｐゴシック"/>
              <a:ea typeface="+mn-ea"/>
              <a:cs typeface="+mn-cs"/>
            </a:rPr>
            <a:t>最初から</a:t>
          </a:r>
          <a:r>
            <a:rPr lang="ja-JP" altLang="ja-JP" sz="1100" b="0" i="0" baseline="0">
              <a:effectLst/>
              <a:latin typeface="ＭＳ Ｐゴシック"/>
              <a:ea typeface="+mn-ea"/>
              <a:cs typeface="+mn-cs"/>
            </a:rPr>
            <a:t>ダイアログ</a:t>
          </a:r>
          <a:r>
            <a:rPr lang="ja-JP" altLang="en-US" sz="1100" b="0" i="0" baseline="0">
              <a:effectLst/>
              <a:latin typeface="ＭＳ Ｐゴシック"/>
              <a:ea typeface="+mn-ea"/>
              <a:cs typeface="+mn-cs"/>
            </a:rPr>
            <a:t>のように設定されてダイアログが</a:t>
          </a:r>
          <a:r>
            <a:rPr lang="ja-JP" altLang="ja-JP" sz="1100" b="0" i="0" baseline="0">
              <a:effectLst/>
              <a:latin typeface="ＭＳ Ｐゴシック"/>
              <a:ea typeface="+mn-ea"/>
              <a:cs typeface="+mn-cs"/>
            </a:rPr>
            <a:t>表示されます。［デ</a:t>
          </a:r>
          <a:r>
            <a:rPr lang="ja-JP" altLang="en-US" sz="1100" b="0" i="0" baseline="0">
              <a:effectLst/>
              <a:latin typeface="ＭＳ Ｐゴシック"/>
              <a:ea typeface="+mn-ea"/>
              <a:cs typeface="+mn-cs"/>
            </a:rPr>
            <a:t>ｰ</a:t>
          </a:r>
          <a:r>
            <a:rPr lang="ja-JP" altLang="ja-JP" sz="1100" b="0" i="0" baseline="0">
              <a:effectLst/>
              <a:latin typeface="ＭＳ Ｐゴシック"/>
              <a:ea typeface="+mn-ea"/>
              <a:cs typeface="+mn-cs"/>
            </a:rPr>
            <a:t>タ入力範囲］には「</a:t>
          </a:r>
          <a:r>
            <a:rPr lang="en-US" altLang="ja-JP" sz="1100" b="0" i="0" baseline="0">
              <a:effectLst/>
              <a:latin typeface="ＭＳ Ｐゴシック"/>
              <a:ea typeface="+mn-ea"/>
              <a:cs typeface="+mn-cs"/>
            </a:rPr>
            <a:t>C34:C434,D34:F434</a:t>
          </a:r>
          <a:r>
            <a:rPr lang="ja-JP" altLang="ja-JP" sz="1100" b="0" i="0" baseline="0">
              <a:effectLst/>
              <a:latin typeface="ＭＳ Ｐゴシック"/>
              <a:ea typeface="+mn-ea"/>
              <a:cs typeface="+mn-cs"/>
            </a:rPr>
            <a:t>」が設定されてい</a:t>
          </a:r>
          <a:r>
            <a:rPr lang="ja-JP" altLang="en-US" sz="1100" b="0" i="0" baseline="0">
              <a:effectLst/>
              <a:latin typeface="ＭＳ Ｐゴシック"/>
              <a:ea typeface="+mn-ea"/>
              <a:cs typeface="+mn-cs"/>
            </a:rPr>
            <a:t>ます。</a:t>
          </a:r>
          <a:r>
            <a:rPr lang="ja-JP" altLang="ja-JP" sz="1100" b="0" i="0" baseline="0">
              <a:effectLst/>
              <a:latin typeface="+mn-lt"/>
              <a:ea typeface="+mn-ea"/>
              <a:cs typeface="+mn-cs"/>
            </a:rPr>
            <a:t>［デｰタ入力範囲］を変更したい場合は、［変更］ボタンをクリックします。</a:t>
          </a:r>
          <a:endParaRPr lang="en-US" altLang="ja-JP" sz="1100" b="0" i="0" baseline="0">
            <a:effectLst/>
            <a:latin typeface="ＭＳ Ｐゴシック"/>
            <a:ea typeface="+mn-ea"/>
            <a:cs typeface="+mn-cs"/>
          </a:endParaRPr>
        </a:p>
        <a:p>
          <a:pPr rtl="0" eaLnBrk="1" fontAlgn="auto" latinLnBrk="0" hangingPunct="1">
            <a:lnSpc>
              <a:spcPct val="100000"/>
            </a:lnSpc>
          </a:pPr>
          <a:endParaRPr lang="en-US" altLang="ja-JP" sz="1100" b="1" i="0" baseline="0">
            <a:effectLst/>
            <a:latin typeface="ＭＳ Ｐゴシック"/>
            <a:ea typeface="+mn-ea"/>
            <a:cs typeface="+mn-cs"/>
          </a:endParaRPr>
        </a:p>
        <a:p>
          <a:pPr rtl="0" eaLnBrk="1" fontAlgn="auto" latinLnBrk="0" hangingPunct="1"/>
          <a:r>
            <a:rPr lang="ja-JP" altLang="en-US" sz="1100" b="1" i="0" baseline="0">
              <a:effectLst/>
              <a:latin typeface="+mn-ea"/>
              <a:ea typeface="+mn-ea"/>
              <a:cs typeface="+mn-cs"/>
            </a:rPr>
            <a:t>③</a:t>
          </a:r>
          <a:r>
            <a:rPr lang="ja-JP" altLang="ja-JP" sz="1100" b="1" i="0" baseline="0">
              <a:effectLst/>
              <a:latin typeface="+mn-ea"/>
              <a:ea typeface="+mn-ea"/>
              <a:cs typeface="+mn-cs"/>
            </a:rPr>
            <a:t>［</a:t>
          </a:r>
          <a:r>
            <a:rPr lang="en-US" altLang="ja-JP" sz="1100" b="1" i="0" baseline="0">
              <a:effectLst/>
              <a:latin typeface="+mn-ea"/>
              <a:ea typeface="+mn-ea"/>
              <a:cs typeface="+mn-cs"/>
            </a:rPr>
            <a:t>OK</a:t>
          </a:r>
          <a:r>
            <a:rPr lang="ja-JP" altLang="ja-JP" sz="1100" b="1" i="0" baseline="0">
              <a:effectLst/>
              <a:latin typeface="+mn-ea"/>
              <a:ea typeface="+mn-ea"/>
              <a:cs typeface="+mn-cs"/>
            </a:rPr>
            <a:t>］ボタンをクリックする。</a:t>
          </a:r>
          <a:endParaRPr lang="en-US" altLang="ja-JP" sz="1100" b="1" i="0" baseline="0">
            <a:effectLst/>
            <a:latin typeface="+mn-ea"/>
            <a:ea typeface="+mn-ea"/>
            <a:cs typeface="+mn-cs"/>
          </a:endParaRPr>
        </a:p>
        <a:p>
          <a:pPr rtl="0" eaLnBrk="1" fontAlgn="auto" latinLnBrk="0" hangingPunct="1"/>
          <a:endParaRPr lang="ja-JP" altLang="ja-JP" sz="1100">
            <a:effectLst/>
            <a:latin typeface="+mn-ea"/>
            <a:ea typeface="+mn-ea"/>
          </a:endParaRPr>
        </a:p>
        <a:p>
          <a:pPr rtl="0" eaLnBrk="1" fontAlgn="auto" latinLnBrk="0" hangingPunct="1"/>
          <a:r>
            <a:rPr lang="ja-JP" altLang="ja-JP" sz="1100" b="0" i="0" baseline="0">
              <a:effectLst/>
              <a:latin typeface="+mn-ea"/>
              <a:ea typeface="+mn-ea"/>
              <a:cs typeface="+mn-cs"/>
            </a:rPr>
            <a:t>新しいワｰクシｰトが追加され、結果</a:t>
          </a:r>
          <a:r>
            <a:rPr lang="ja-JP" altLang="en-US" sz="1100" b="0" i="0" baseline="0">
              <a:effectLst/>
              <a:latin typeface="+mn-ea"/>
              <a:ea typeface="+mn-ea"/>
              <a:cs typeface="+mn-cs"/>
            </a:rPr>
            <a:t>が出力されます</a:t>
          </a:r>
          <a:r>
            <a:rPr lang="ja-JP" altLang="ja-JP" sz="1100" b="0" i="0" baseline="0">
              <a:effectLst/>
              <a:latin typeface="+mn-ea"/>
              <a:ea typeface="+mn-ea"/>
              <a:cs typeface="+mn-cs"/>
            </a:rPr>
            <a:t>。</a:t>
          </a:r>
          <a:endParaRPr lang="ja-JP" altLang="ja-JP" sz="1100">
            <a:effectLst/>
            <a:latin typeface="+mn-ea"/>
            <a:ea typeface="+mn-ea"/>
          </a:endParaRPr>
        </a:p>
        <a:p>
          <a:pPr algn="l" rtl="0" eaLnBrk="1" fontAlgn="auto" latinLnBrk="0" hangingPunct="1">
            <a:lnSpc>
              <a:spcPct val="100000"/>
            </a:lnSpc>
          </a:pPr>
          <a:endParaRPr lang="en-US" altLang="ja-JP" sz="1100" b="1" i="0" baseline="0">
            <a:effectLst/>
            <a:latin typeface="ＭＳ Ｐゴシック"/>
            <a:ea typeface="+mn-ea"/>
            <a:cs typeface="+mn-cs"/>
          </a:endParaRPr>
        </a:p>
      </xdr:txBody>
    </xdr:sp>
    <xdr:clientData/>
  </xdr:twoCellAnchor>
  <xdr:twoCellAnchor editAs="oneCell">
    <xdr:from>
      <xdr:col>7</xdr:col>
      <xdr:colOff>0</xdr:colOff>
      <xdr:row>61</xdr:row>
      <xdr:rowOff>0</xdr:rowOff>
    </xdr:from>
    <xdr:to>
      <xdr:col>11</xdr:col>
      <xdr:colOff>456668</xdr:colOff>
      <xdr:row>85</xdr:row>
      <xdr:rowOff>47105</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371975" y="10477500"/>
          <a:ext cx="4257143" cy="416190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ex_04_CrossTab.xlsx" TargetMode="External"/><Relationship Id="rId3" Type="http://schemas.openxmlformats.org/officeDocument/2006/relationships/hyperlink" Target="ex_04_CrossTab.xlsx" TargetMode="External"/><Relationship Id="rId7" Type="http://schemas.openxmlformats.org/officeDocument/2006/relationships/hyperlink" Target="ex_04_CrossTab.xlsx" TargetMode="External"/><Relationship Id="rId12" Type="http://schemas.openxmlformats.org/officeDocument/2006/relationships/printerSettings" Target="../printerSettings/printerSettings1.bin"/><Relationship Id="rId2" Type="http://schemas.openxmlformats.org/officeDocument/2006/relationships/hyperlink" Target="ex_04_CrossTab.xlsx" TargetMode="External"/><Relationship Id="rId1" Type="http://schemas.openxmlformats.org/officeDocument/2006/relationships/hyperlink" Target="ex_04_CrossTab.xlsx" TargetMode="External"/><Relationship Id="rId6" Type="http://schemas.openxmlformats.org/officeDocument/2006/relationships/hyperlink" Target="ex_04_CrossTab.xlsx" TargetMode="External"/><Relationship Id="rId11" Type="http://schemas.openxmlformats.org/officeDocument/2006/relationships/hyperlink" Target="http://www.ats.ucla.edu/stat/r/dae/canonical.htm" TargetMode="External"/><Relationship Id="rId5" Type="http://schemas.openxmlformats.org/officeDocument/2006/relationships/hyperlink" Target="ex_04_CrossTab.xlsx" TargetMode="External"/><Relationship Id="rId10" Type="http://schemas.openxmlformats.org/officeDocument/2006/relationships/hyperlink" Target="http://support.sas.com/documentation/cdl/en/statug/63347/HTML/default/viewer.htm" TargetMode="External"/><Relationship Id="rId4" Type="http://schemas.openxmlformats.org/officeDocument/2006/relationships/hyperlink" Target="ex_04_CrossTab.xlsx" TargetMode="External"/><Relationship Id="rId9" Type="http://schemas.openxmlformats.org/officeDocument/2006/relationships/hyperlink" Target="http://www.ats.ucla.edu/stat/r/dae/ologit.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E65"/>
  <sheetViews>
    <sheetView tabSelected="1" workbookViewId="0"/>
  </sheetViews>
  <sheetFormatPr defaultRowHeight="13.5" x14ac:dyDescent="0.15"/>
  <cols>
    <col min="1" max="1" width="2.625" customWidth="1"/>
    <col min="2" max="2" width="4.75" bestFit="1" customWidth="1"/>
    <col min="3" max="3" width="30.5" customWidth="1"/>
    <col min="4" max="4" width="6.375" bestFit="1" customWidth="1"/>
    <col min="5" max="5" width="102" customWidth="1"/>
  </cols>
  <sheetData>
    <row r="2" spans="2:5" x14ac:dyDescent="0.15">
      <c r="B2" s="10" t="s">
        <v>17</v>
      </c>
      <c r="C2" s="10" t="s">
        <v>292</v>
      </c>
      <c r="D2" s="10" t="s">
        <v>18</v>
      </c>
      <c r="E2" s="36" t="s">
        <v>463</v>
      </c>
    </row>
    <row r="3" spans="2:5" x14ac:dyDescent="0.15">
      <c r="B3" s="190"/>
      <c r="C3" s="190"/>
      <c r="D3" s="190"/>
      <c r="E3" s="190" t="s">
        <v>26</v>
      </c>
    </row>
    <row r="4" spans="2:5" x14ac:dyDescent="0.15">
      <c r="B4" s="12">
        <v>1</v>
      </c>
      <c r="C4" s="196" t="s">
        <v>19</v>
      </c>
      <c r="D4" s="12" t="s">
        <v>19</v>
      </c>
      <c r="E4" s="191"/>
    </row>
    <row r="5" spans="2:5" x14ac:dyDescent="0.15">
      <c r="B5" s="13">
        <v>2</v>
      </c>
      <c r="C5" s="197" t="s">
        <v>22</v>
      </c>
      <c r="D5" s="13" t="s">
        <v>20</v>
      </c>
      <c r="E5" s="192" t="s">
        <v>465</v>
      </c>
    </row>
    <row r="6" spans="2:5" x14ac:dyDescent="0.15">
      <c r="B6" s="13">
        <v>3</v>
      </c>
      <c r="C6" s="197" t="s">
        <v>23</v>
      </c>
      <c r="D6" s="13" t="s">
        <v>21</v>
      </c>
      <c r="E6" s="192"/>
    </row>
    <row r="7" spans="2:5" x14ac:dyDescent="0.15">
      <c r="B7" s="13">
        <v>4</v>
      </c>
      <c r="C7" s="197" t="s">
        <v>945</v>
      </c>
      <c r="D7" s="13" t="s">
        <v>20</v>
      </c>
      <c r="E7" s="192" t="s">
        <v>465</v>
      </c>
    </row>
    <row r="8" spans="2:5" x14ac:dyDescent="0.15">
      <c r="B8" s="13">
        <v>5</v>
      </c>
      <c r="C8" s="197" t="s">
        <v>946</v>
      </c>
      <c r="D8" s="13" t="s">
        <v>21</v>
      </c>
      <c r="E8" s="192"/>
    </row>
    <row r="9" spans="2:5" x14ac:dyDescent="0.15">
      <c r="B9" s="13">
        <v>6</v>
      </c>
      <c r="C9" s="197" t="s">
        <v>493</v>
      </c>
      <c r="D9" s="13" t="s">
        <v>20</v>
      </c>
      <c r="E9" s="192" t="s">
        <v>484</v>
      </c>
    </row>
    <row r="10" spans="2:5" x14ac:dyDescent="0.15">
      <c r="B10" s="13">
        <v>7</v>
      </c>
      <c r="C10" s="197" t="s">
        <v>485</v>
      </c>
      <c r="D10" s="13" t="s">
        <v>21</v>
      </c>
      <c r="E10" s="192"/>
    </row>
    <row r="11" spans="2:5" x14ac:dyDescent="0.15">
      <c r="B11" s="13">
        <v>8</v>
      </c>
      <c r="C11" s="197" t="s">
        <v>486</v>
      </c>
      <c r="D11" s="13" t="s">
        <v>20</v>
      </c>
      <c r="E11" s="192" t="s">
        <v>599</v>
      </c>
    </row>
    <row r="12" spans="2:5" x14ac:dyDescent="0.15">
      <c r="B12" s="13">
        <v>9</v>
      </c>
      <c r="C12" s="197" t="s">
        <v>487</v>
      </c>
      <c r="D12" s="13" t="s">
        <v>21</v>
      </c>
      <c r="E12" s="192" t="s">
        <v>780</v>
      </c>
    </row>
    <row r="13" spans="2:5" x14ac:dyDescent="0.15">
      <c r="B13" s="13">
        <v>10</v>
      </c>
      <c r="C13" s="197" t="s">
        <v>671</v>
      </c>
      <c r="D13" s="13" t="s">
        <v>20</v>
      </c>
      <c r="E13" s="192" t="s">
        <v>788</v>
      </c>
    </row>
    <row r="14" spans="2:5" x14ac:dyDescent="0.15">
      <c r="B14" s="13">
        <v>11</v>
      </c>
      <c r="C14" s="197" t="s">
        <v>672</v>
      </c>
      <c r="D14" s="13" t="s">
        <v>21</v>
      </c>
      <c r="E14" s="206" t="s">
        <v>787</v>
      </c>
    </row>
    <row r="15" spans="2:5" x14ac:dyDescent="0.15">
      <c r="B15" s="13">
        <v>12</v>
      </c>
      <c r="C15" s="197" t="s">
        <v>488</v>
      </c>
      <c r="D15" s="13" t="s">
        <v>20</v>
      </c>
      <c r="E15" s="192" t="s">
        <v>786</v>
      </c>
    </row>
    <row r="16" spans="2:5" x14ac:dyDescent="0.15">
      <c r="B16" s="13">
        <v>13</v>
      </c>
      <c r="C16" s="197" t="s">
        <v>483</v>
      </c>
      <c r="D16" s="13" t="s">
        <v>21</v>
      </c>
      <c r="E16" s="192"/>
    </row>
    <row r="17" spans="2:5" x14ac:dyDescent="0.15">
      <c r="B17" s="13">
        <v>14</v>
      </c>
      <c r="C17" s="197" t="s">
        <v>673</v>
      </c>
      <c r="D17" s="13" t="s">
        <v>20</v>
      </c>
      <c r="E17" s="192" t="s">
        <v>799</v>
      </c>
    </row>
    <row r="18" spans="2:5" x14ac:dyDescent="0.15">
      <c r="B18" s="13">
        <v>15</v>
      </c>
      <c r="C18" s="197" t="s">
        <v>674</v>
      </c>
      <c r="D18" s="13" t="s">
        <v>21</v>
      </c>
      <c r="E18" s="206" t="s">
        <v>798</v>
      </c>
    </row>
    <row r="19" spans="2:5" x14ac:dyDescent="0.15">
      <c r="B19" s="13">
        <v>16</v>
      </c>
      <c r="C19" s="197" t="s">
        <v>489</v>
      </c>
      <c r="D19" s="13" t="s">
        <v>20</v>
      </c>
      <c r="E19" s="192" t="s">
        <v>464</v>
      </c>
    </row>
    <row r="20" spans="2:5" x14ac:dyDescent="0.15">
      <c r="B20" s="13">
        <v>17</v>
      </c>
      <c r="C20" s="197" t="s">
        <v>490</v>
      </c>
      <c r="D20" s="13" t="s">
        <v>21</v>
      </c>
      <c r="E20" s="192" t="s">
        <v>781</v>
      </c>
    </row>
    <row r="21" spans="2:5" x14ac:dyDescent="0.15">
      <c r="B21" s="13">
        <v>18</v>
      </c>
      <c r="C21" s="197" t="s">
        <v>491</v>
      </c>
      <c r="D21" s="13" t="s">
        <v>20</v>
      </c>
      <c r="E21" s="192" t="s">
        <v>466</v>
      </c>
    </row>
    <row r="22" spans="2:5" x14ac:dyDescent="0.15">
      <c r="B22" s="13">
        <v>19</v>
      </c>
      <c r="C22" s="197" t="s">
        <v>492</v>
      </c>
      <c r="D22" s="13" t="s">
        <v>21</v>
      </c>
      <c r="E22" s="192" t="s">
        <v>782</v>
      </c>
    </row>
    <row r="23" spans="2:5" x14ac:dyDescent="0.15">
      <c r="B23" s="13">
        <v>20</v>
      </c>
      <c r="C23" s="197" t="s">
        <v>1010</v>
      </c>
      <c r="D23" s="13" t="s">
        <v>20</v>
      </c>
      <c r="E23" s="192" t="s">
        <v>1032</v>
      </c>
    </row>
    <row r="24" spans="2:5" x14ac:dyDescent="0.15">
      <c r="B24" s="13">
        <v>21</v>
      </c>
      <c r="C24" s="197" t="s">
        <v>1009</v>
      </c>
      <c r="D24" s="13" t="s">
        <v>21</v>
      </c>
      <c r="E24" s="192"/>
    </row>
    <row r="25" spans="2:5" x14ac:dyDescent="0.15">
      <c r="B25" s="13">
        <v>22</v>
      </c>
      <c r="C25" s="197" t="s">
        <v>79</v>
      </c>
      <c r="D25" s="13" t="s">
        <v>20</v>
      </c>
      <c r="E25" s="192" t="s">
        <v>467</v>
      </c>
    </row>
    <row r="26" spans="2:5" x14ac:dyDescent="0.15">
      <c r="B26" s="13">
        <v>23</v>
      </c>
      <c r="C26" s="197" t="s">
        <v>80</v>
      </c>
      <c r="D26" s="13" t="s">
        <v>21</v>
      </c>
      <c r="E26" s="192" t="s">
        <v>783</v>
      </c>
    </row>
    <row r="27" spans="2:5" x14ac:dyDescent="0.15">
      <c r="B27" s="13">
        <v>24</v>
      </c>
      <c r="C27" s="197" t="s">
        <v>81</v>
      </c>
      <c r="D27" s="13" t="s">
        <v>20</v>
      </c>
      <c r="E27" s="192" t="s">
        <v>468</v>
      </c>
    </row>
    <row r="28" spans="2:5" x14ac:dyDescent="0.15">
      <c r="B28" s="13">
        <v>25</v>
      </c>
      <c r="C28" s="197" t="s">
        <v>82</v>
      </c>
      <c r="D28" s="13" t="s">
        <v>21</v>
      </c>
      <c r="E28" s="192"/>
    </row>
    <row r="29" spans="2:5" x14ac:dyDescent="0.15">
      <c r="B29" s="13">
        <v>26</v>
      </c>
      <c r="C29" s="197" t="s">
        <v>717</v>
      </c>
      <c r="D29" s="13" t="s">
        <v>20</v>
      </c>
      <c r="E29" s="192" t="s">
        <v>468</v>
      </c>
    </row>
    <row r="30" spans="2:5" x14ac:dyDescent="0.15">
      <c r="B30" s="13">
        <v>27</v>
      </c>
      <c r="C30" s="197" t="s">
        <v>718</v>
      </c>
      <c r="D30" s="13" t="s">
        <v>21</v>
      </c>
      <c r="E30" s="192"/>
    </row>
    <row r="31" spans="2:5" x14ac:dyDescent="0.15">
      <c r="B31" s="13">
        <v>28</v>
      </c>
      <c r="C31" s="197" t="s">
        <v>482</v>
      </c>
      <c r="D31" s="13" t="s">
        <v>20</v>
      </c>
      <c r="E31" s="192" t="s">
        <v>473</v>
      </c>
    </row>
    <row r="32" spans="2:5" x14ac:dyDescent="0.15">
      <c r="B32" s="13">
        <v>29</v>
      </c>
      <c r="C32" s="197" t="s">
        <v>494</v>
      </c>
      <c r="D32" s="13" t="s">
        <v>21</v>
      </c>
      <c r="E32" s="192" t="s">
        <v>785</v>
      </c>
    </row>
    <row r="33" spans="2:5" x14ac:dyDescent="0.15">
      <c r="B33" s="13">
        <v>30</v>
      </c>
      <c r="C33" s="197" t="s">
        <v>495</v>
      </c>
      <c r="D33" s="13" t="s">
        <v>20</v>
      </c>
      <c r="E33" s="193" t="s">
        <v>474</v>
      </c>
    </row>
    <row r="34" spans="2:5" x14ac:dyDescent="0.15">
      <c r="B34" s="13">
        <v>31</v>
      </c>
      <c r="C34" s="197" t="s">
        <v>496</v>
      </c>
      <c r="D34" s="13" t="s">
        <v>21</v>
      </c>
      <c r="E34" s="192" t="s">
        <v>784</v>
      </c>
    </row>
    <row r="35" spans="2:5" x14ac:dyDescent="0.15">
      <c r="B35" s="13">
        <v>32</v>
      </c>
      <c r="C35" s="197" t="s">
        <v>497</v>
      </c>
      <c r="D35" s="13" t="s">
        <v>764</v>
      </c>
      <c r="E35" s="194" t="s">
        <v>600</v>
      </c>
    </row>
    <row r="36" spans="2:5" x14ac:dyDescent="0.15">
      <c r="B36" s="13">
        <v>33</v>
      </c>
      <c r="C36" s="197" t="s">
        <v>498</v>
      </c>
      <c r="D36" s="13" t="s">
        <v>766</v>
      </c>
      <c r="E36" s="192"/>
    </row>
    <row r="37" spans="2:5" x14ac:dyDescent="0.15">
      <c r="B37" s="13">
        <v>34</v>
      </c>
      <c r="C37" s="197" t="s">
        <v>855</v>
      </c>
      <c r="D37" s="13" t="s">
        <v>20</v>
      </c>
      <c r="E37" s="192" t="s">
        <v>969</v>
      </c>
    </row>
    <row r="38" spans="2:5" x14ac:dyDescent="0.15">
      <c r="B38" s="13">
        <v>35</v>
      </c>
      <c r="C38" s="197" t="s">
        <v>856</v>
      </c>
      <c r="D38" s="13" t="s">
        <v>21</v>
      </c>
      <c r="E38" s="192" t="s">
        <v>970</v>
      </c>
    </row>
    <row r="39" spans="2:5" x14ac:dyDescent="0.15">
      <c r="B39" s="13">
        <v>36</v>
      </c>
      <c r="C39" s="197" t="s">
        <v>941</v>
      </c>
      <c r="D39" s="13" t="s">
        <v>20</v>
      </c>
      <c r="E39" s="192" t="s">
        <v>859</v>
      </c>
    </row>
    <row r="40" spans="2:5" x14ac:dyDescent="0.15">
      <c r="B40" s="13">
        <v>37</v>
      </c>
      <c r="C40" s="197" t="s">
        <v>942</v>
      </c>
      <c r="D40" s="13" t="s">
        <v>21</v>
      </c>
      <c r="E40" s="192"/>
    </row>
    <row r="41" spans="2:5" x14ac:dyDescent="0.15">
      <c r="B41" s="13">
        <v>38</v>
      </c>
      <c r="C41" s="197" t="s">
        <v>725</v>
      </c>
      <c r="D41" s="13" t="s">
        <v>20</v>
      </c>
      <c r="E41" s="192" t="s">
        <v>821</v>
      </c>
    </row>
    <row r="42" spans="2:5" x14ac:dyDescent="0.15">
      <c r="B42" s="13">
        <v>39</v>
      </c>
      <c r="C42" s="197" t="s">
        <v>726</v>
      </c>
      <c r="D42" s="13" t="s">
        <v>21</v>
      </c>
      <c r="E42" s="206" t="s">
        <v>822</v>
      </c>
    </row>
    <row r="43" spans="2:5" x14ac:dyDescent="0.15">
      <c r="B43" s="13">
        <v>40</v>
      </c>
      <c r="C43" s="197" t="s">
        <v>83</v>
      </c>
      <c r="D43" s="13" t="s">
        <v>20</v>
      </c>
      <c r="E43" s="192" t="s">
        <v>469</v>
      </c>
    </row>
    <row r="44" spans="2:5" x14ac:dyDescent="0.15">
      <c r="B44" s="13">
        <v>41</v>
      </c>
      <c r="C44" s="197" t="s">
        <v>84</v>
      </c>
      <c r="D44" s="13" t="s">
        <v>21</v>
      </c>
      <c r="E44" s="192"/>
    </row>
    <row r="45" spans="2:5" x14ac:dyDescent="0.15">
      <c r="B45" s="13">
        <v>42</v>
      </c>
      <c r="C45" s="197" t="s">
        <v>85</v>
      </c>
      <c r="D45" s="13" t="s">
        <v>20</v>
      </c>
      <c r="E45" s="192" t="s">
        <v>470</v>
      </c>
    </row>
    <row r="46" spans="2:5" x14ac:dyDescent="0.15">
      <c r="B46" s="13">
        <v>43</v>
      </c>
      <c r="C46" s="197" t="s">
        <v>86</v>
      </c>
      <c r="D46" s="13" t="s">
        <v>21</v>
      </c>
      <c r="E46" s="192"/>
    </row>
    <row r="47" spans="2:5" x14ac:dyDescent="0.15">
      <c r="B47" s="13">
        <v>44</v>
      </c>
      <c r="C47" s="197" t="s">
        <v>87</v>
      </c>
      <c r="D47" s="13" t="s">
        <v>20</v>
      </c>
      <c r="E47" s="192" t="s">
        <v>471</v>
      </c>
    </row>
    <row r="48" spans="2:5" x14ac:dyDescent="0.15">
      <c r="B48" s="13">
        <v>45</v>
      </c>
      <c r="C48" s="197" t="s">
        <v>88</v>
      </c>
      <c r="D48" s="13" t="s">
        <v>21</v>
      </c>
      <c r="E48" s="192"/>
    </row>
    <row r="49" spans="2:5" x14ac:dyDescent="0.15">
      <c r="B49" s="13">
        <v>46</v>
      </c>
      <c r="C49" s="197" t="s">
        <v>89</v>
      </c>
      <c r="D49" s="13" t="s">
        <v>20</v>
      </c>
      <c r="E49" s="192" t="s">
        <v>472</v>
      </c>
    </row>
    <row r="50" spans="2:5" x14ac:dyDescent="0.15">
      <c r="B50" s="13">
        <v>47</v>
      </c>
      <c r="C50" s="197" t="s">
        <v>90</v>
      </c>
      <c r="D50" s="13" t="s">
        <v>21</v>
      </c>
      <c r="E50" s="192"/>
    </row>
    <row r="51" spans="2:5" x14ac:dyDescent="0.15">
      <c r="B51" s="13">
        <v>48</v>
      </c>
      <c r="C51" s="197" t="s">
        <v>857</v>
      </c>
      <c r="D51" s="13" t="s">
        <v>20</v>
      </c>
      <c r="E51" s="192" t="s">
        <v>872</v>
      </c>
    </row>
    <row r="52" spans="2:5" x14ac:dyDescent="0.15">
      <c r="B52" s="13">
        <v>49</v>
      </c>
      <c r="C52" s="197" t="s">
        <v>858</v>
      </c>
      <c r="D52" s="13" t="s">
        <v>21</v>
      </c>
      <c r="E52" s="192" t="s">
        <v>860</v>
      </c>
    </row>
    <row r="53" spans="2:5" x14ac:dyDescent="0.15">
      <c r="B53" s="13">
        <v>50</v>
      </c>
      <c r="C53" s="197" t="s">
        <v>947</v>
      </c>
      <c r="D53" s="13"/>
      <c r="E53" s="192"/>
    </row>
    <row r="54" spans="2:5" x14ac:dyDescent="0.15">
      <c r="B54" s="13">
        <v>51</v>
      </c>
      <c r="C54" s="197" t="s">
        <v>944</v>
      </c>
      <c r="D54" s="13" t="s">
        <v>20</v>
      </c>
      <c r="E54" s="192" t="s">
        <v>967</v>
      </c>
    </row>
    <row r="55" spans="2:5" x14ac:dyDescent="0.15">
      <c r="B55" s="13">
        <v>52</v>
      </c>
      <c r="C55" s="197" t="s">
        <v>943</v>
      </c>
      <c r="D55" s="13" t="s">
        <v>21</v>
      </c>
      <c r="E55" s="192"/>
    </row>
    <row r="56" spans="2:5" ht="7.5" customHeight="1" x14ac:dyDescent="0.15">
      <c r="B56" s="13"/>
      <c r="C56" s="197"/>
      <c r="D56" s="13"/>
      <c r="E56" s="192"/>
    </row>
    <row r="57" spans="2:5" x14ac:dyDescent="0.15">
      <c r="B57" s="13"/>
      <c r="C57" s="204" t="s">
        <v>756</v>
      </c>
      <c r="D57" s="13" t="s">
        <v>765</v>
      </c>
      <c r="E57" s="192" t="s">
        <v>940</v>
      </c>
    </row>
    <row r="58" spans="2:5" x14ac:dyDescent="0.15">
      <c r="B58" s="13"/>
      <c r="C58" s="204" t="s">
        <v>757</v>
      </c>
      <c r="D58" s="13" t="s">
        <v>767</v>
      </c>
      <c r="E58" s="192" t="s">
        <v>939</v>
      </c>
    </row>
    <row r="59" spans="2:5" x14ac:dyDescent="0.15">
      <c r="B59" s="13"/>
      <c r="C59" s="204" t="s">
        <v>758</v>
      </c>
      <c r="D59" s="13" t="s">
        <v>765</v>
      </c>
      <c r="E59" s="192" t="s">
        <v>939</v>
      </c>
    </row>
    <row r="60" spans="2:5" x14ac:dyDescent="0.15">
      <c r="B60" s="13"/>
      <c r="C60" s="204" t="s">
        <v>759</v>
      </c>
      <c r="D60" s="13" t="s">
        <v>766</v>
      </c>
      <c r="E60" s="192" t="s">
        <v>939</v>
      </c>
    </row>
    <row r="61" spans="2:5" x14ac:dyDescent="0.15">
      <c r="B61" s="13"/>
      <c r="C61" s="204" t="s">
        <v>760</v>
      </c>
      <c r="D61" s="13" t="s">
        <v>765</v>
      </c>
      <c r="E61" s="192" t="s">
        <v>939</v>
      </c>
    </row>
    <row r="62" spans="2:5" x14ac:dyDescent="0.15">
      <c r="B62" s="13"/>
      <c r="C62" s="204" t="s">
        <v>761</v>
      </c>
      <c r="D62" s="13" t="s">
        <v>766</v>
      </c>
      <c r="E62" s="192" t="s">
        <v>939</v>
      </c>
    </row>
    <row r="63" spans="2:5" x14ac:dyDescent="0.15">
      <c r="B63" s="13"/>
      <c r="C63" s="204" t="s">
        <v>762</v>
      </c>
      <c r="D63" s="13" t="s">
        <v>765</v>
      </c>
      <c r="E63" s="192" t="s">
        <v>939</v>
      </c>
    </row>
    <row r="64" spans="2:5" x14ac:dyDescent="0.15">
      <c r="B64" s="14"/>
      <c r="C64" s="205" t="s">
        <v>763</v>
      </c>
      <c r="D64" s="14" t="s">
        <v>766</v>
      </c>
      <c r="E64" s="195" t="s">
        <v>939</v>
      </c>
    </row>
    <row r="65" spans="5:5" x14ac:dyDescent="0.15">
      <c r="E65" s="198" t="s">
        <v>675</v>
      </c>
    </row>
  </sheetData>
  <phoneticPr fontId="2"/>
  <hyperlinks>
    <hyperlink ref="C5" location="baseball" display="重回帰分析1" xr:uid="{00000000-0004-0000-0000-000000000000}"/>
    <hyperlink ref="C6" location="重回帰分析2!A1" display="重回帰分析2" xr:uid="{00000000-0004-0000-0000-000001000000}"/>
    <hyperlink ref="C9" location="statistics" display="二項ロジスティック回帰分析1" xr:uid="{00000000-0004-0000-0000-000002000000}"/>
    <hyperlink ref="C19" location="'判別分析（2群）1'!C22:F22" display="判別分析(2群)1" xr:uid="{00000000-0004-0000-0000-000003000000}"/>
    <hyperlink ref="C21" location="iris" display="判別分析(3群)1" xr:uid="{00000000-0004-0000-0000-000004000000}"/>
    <hyperlink ref="C43" location="video" display="数量化Ⅰ類1" xr:uid="{00000000-0004-0000-0000-000005000000}"/>
    <hyperlink ref="C45" location="smoking" display="数量化Ⅱ類(2群）1" xr:uid="{00000000-0004-0000-0000-000006000000}"/>
    <hyperlink ref="C47" location="physique" display="数量化Ⅱ類(3群）1" xr:uid="{00000000-0004-0000-0000-000007000000}"/>
    <hyperlink ref="C10" location="二項ロジスティック回帰分析2!A1" display="二項ロジスティック回帰分析2" xr:uid="{00000000-0004-0000-0000-000008000000}"/>
    <hyperlink ref="C20" location="'判別分析（2群）2'!A1" display="判別分析(2群)2" xr:uid="{00000000-0004-0000-0000-000009000000}"/>
    <hyperlink ref="C22" location="'判別分析（3群）2'!A1" display="判別分析(3群)2" xr:uid="{00000000-0004-0000-0000-00000A000000}"/>
    <hyperlink ref="C25" location="主成分分析1!B23:P23" display="主成分分析1" xr:uid="{00000000-0004-0000-0000-00000B000000}"/>
    <hyperlink ref="C26" location="主成分分析2!A1" display="主成分分析2" xr:uid="{00000000-0004-0000-0000-00000C000000}"/>
    <hyperlink ref="C27" location="因子分析1!B32:M32" display="因子分析1" xr:uid="{00000000-0004-0000-0000-00000D000000}"/>
    <hyperlink ref="C28" location="因子分析2!A1" display="因子分析2" xr:uid="{00000000-0004-0000-0000-00000E000000}"/>
    <hyperlink ref="C29" location="クロンバックのアルファ1!F25:J25" display="クロンバックのアルファ1" xr:uid="{00000000-0004-0000-0000-00000F000000}"/>
    <hyperlink ref="C30" location="クロンバックのアルファ2!A1" display="クロンバックのアルファ2" xr:uid="{00000000-0004-0000-0000-000010000000}"/>
    <hyperlink ref="C44" location="数量化Ⅰ類2!A1" display="数量化Ⅰ類2" xr:uid="{00000000-0004-0000-0000-000011000000}"/>
    <hyperlink ref="C46" location="'数量化Ⅱ類（2群）2'!A1" display="数量化Ⅱ類(2群）2" xr:uid="{00000000-0004-0000-0000-000012000000}"/>
    <hyperlink ref="C48" location="'数量化Ⅱ類（3群）2'!A1" display="数量化Ⅱ類(3群）2" xr:uid="{00000000-0004-0000-0000-000013000000}"/>
    <hyperlink ref="C49" location="数量化Ⅲ類1!C23:M23" display="数量化Ⅲ類1" xr:uid="{00000000-0004-0000-0000-000014000000}"/>
    <hyperlink ref="C50" location="数量化Ⅲ類2!A1" display="数量化Ⅲ類2" xr:uid="{00000000-0004-0000-0000-000015000000}"/>
    <hyperlink ref="C11" location="alligator" display="多項ロジスティック回帰分析1" xr:uid="{00000000-0004-0000-0000-000016000000}"/>
    <hyperlink ref="C12" location="多項ロジスティック回帰分析2!A1" display="多項ロジスティック回帰分析2" xr:uid="{00000000-0004-0000-0000-000017000000}"/>
    <hyperlink ref="C31" location="'階層型クラスター分析（個体分類）1'!B32:H32" display="階層型クラスター分析（個体分類）1" xr:uid="{00000000-0004-0000-0000-000018000000}"/>
    <hyperlink ref="C33" location="'階層型クラスター分析（変数分類）1'!C15:H15" display="階層型クラスター分析（変数分類）1" xr:uid="{00000000-0004-0000-0000-000019000000}"/>
    <hyperlink ref="C32" location="'階層型クラスター分析（個体分類）2'!A1" display="階層型クラスター分析（個体分類）2" xr:uid="{00000000-0004-0000-0000-00001A000000}"/>
    <hyperlink ref="C34" location="'階層型クラスター分析（変数分類）2'!A1" display="階層型クラスター分析（変数分類）2" xr:uid="{00000000-0004-0000-0000-00001B000000}"/>
    <hyperlink ref="C36" location="'非階層型クラスター分析（個体分類）2'!A1" display="非階層型クラスター分析（個体分類）2" xr:uid="{00000000-0004-0000-0000-00001C000000}"/>
    <hyperlink ref="C35" location="'非階層型クラスター分析（個体分類）1'!B33:E33" display="非階層型クラスター分析（個体分類）1" xr:uid="{00000000-0004-0000-0000-00001D000000}"/>
    <hyperlink ref="C15" location="条件付きロジスティック回帰分析1!C26:H26" display="条件付きロジスティック回帰分析1" xr:uid="{00000000-0004-0000-0000-00001E000000}"/>
    <hyperlink ref="C16" location="条件付きロジスティック回帰分析2!A1" display="条件付きロジスティック回帰分析2" xr:uid="{00000000-0004-0000-0000-00001F000000}"/>
    <hyperlink ref="C13" location="Daigakuinlevel" display="順序ロジスティック回帰分析1" xr:uid="{00000000-0004-0000-0000-000020000000}"/>
    <hyperlink ref="C14" location="順序ロジスティック回帰分析2!A1" display="順序ロジスティック回帰分析2" xr:uid="{00000000-0004-0000-0000-000021000000}"/>
    <hyperlink ref="C17" location="プロビット回帰分析1!B33:D33" display="プロビット回帰分析1" xr:uid="{00000000-0004-0000-0000-000022000000}"/>
    <hyperlink ref="C18" location="プロビット回帰分析2!A1" display="プロビット回帰分析2" xr:uid="{00000000-0004-0000-0000-000023000000}"/>
    <hyperlink ref="C41" location="Seijyunsoukan" display="正準相関分析1" xr:uid="{00000000-0004-0000-0000-000024000000}"/>
    <hyperlink ref="C42" location="正準相関分析2!A1" display="正準相関分析2" xr:uid="{00000000-0004-0000-0000-000025000000}"/>
    <hyperlink ref="C63" r:id="rId1" xr:uid="{00000000-0004-0000-0000-000026000000}"/>
    <hyperlink ref="C64" r:id="rId2" xr:uid="{00000000-0004-0000-0000-000027000000}"/>
    <hyperlink ref="C61" r:id="rId3" xr:uid="{00000000-0004-0000-0000-000028000000}"/>
    <hyperlink ref="C62" r:id="rId4" xr:uid="{00000000-0004-0000-0000-000029000000}"/>
    <hyperlink ref="C59" r:id="rId5" xr:uid="{00000000-0004-0000-0000-00002A000000}"/>
    <hyperlink ref="C60" r:id="rId6" xr:uid="{00000000-0004-0000-0000-00002B000000}"/>
    <hyperlink ref="C57" r:id="rId7" xr:uid="{00000000-0004-0000-0000-00002C000000}"/>
    <hyperlink ref="C58" r:id="rId8" xr:uid="{00000000-0004-0000-0000-00002D000000}"/>
    <hyperlink ref="E14" r:id="rId9" xr:uid="{00000000-0004-0000-0000-00002E000000}"/>
    <hyperlink ref="E18" r:id="rId10" location="statug_probit_sect034.htm" xr:uid="{00000000-0004-0000-0000-00002F000000}"/>
    <hyperlink ref="E42" r:id="rId11" xr:uid="{00000000-0004-0000-0000-000030000000}"/>
    <hyperlink ref="C7" location="MRD" display="重回帰分析（度数データ）1" xr:uid="{00000000-0004-0000-0000-000031000000}"/>
    <hyperlink ref="C8" location="'重回帰分析（度数データ）2'!A1" display="重回帰分析（度数データ）2" xr:uid="{00000000-0004-0000-0000-000032000000}"/>
    <hyperlink ref="C38" location="多次元尺度法2!A1" display="多次元尺度法2" xr:uid="{00000000-0004-0000-0000-000033000000}"/>
    <hyperlink ref="C40" location="'多次元尺度法（行列形式）2'!A1" display="多次元尺度法（行列形式）2" xr:uid="{00000000-0004-0000-0000-000034000000}"/>
    <hyperlink ref="C39" location="'多次元尺度法（行列形式）1'!B22:I22" display="多次元尺度法（行列形式）1" xr:uid="{00000000-0004-0000-0000-000035000000}"/>
    <hyperlink ref="C54" location="'数量化Ⅳ類（行列形式）1'!C20:I20" display="数量化Ⅳ類（行列形式）1" xr:uid="{00000000-0004-0000-0000-000036000000}"/>
    <hyperlink ref="C55" location="'数量化Ⅳ類（行列形式）2'!A1" display="数量化Ⅳ類（行列形式）2" xr:uid="{00000000-0004-0000-0000-000037000000}"/>
    <hyperlink ref="C52" location="数量化Ⅳ類2!A1" display="数量化Ⅳ類2" xr:uid="{00000000-0004-0000-0000-000038000000}"/>
    <hyperlink ref="C51" location="QUANT4" display="数量化Ⅳ類1" xr:uid="{00000000-0004-0000-0000-000039000000}"/>
    <hyperlink ref="C37" location="MDS" display="多次元尺度法1" xr:uid="{00000000-0004-0000-0000-00003A000000}"/>
    <hyperlink ref="C53" location="※多次元尺度法での結果!A1" display="※多次元尺度法での結果" xr:uid="{00000000-0004-0000-0000-00003B000000}"/>
    <hyperlink ref="C24" location="線形混合モデル2!A1" display="線形混合モデル2" xr:uid="{DE661234-68FA-4475-B71A-C68A7D375BC2}"/>
    <hyperlink ref="C23" location="線形混合モデル1!C32:F32" display="線形混合モデル1" xr:uid="{4AF01002-9E1A-45A8-B221-526E33D69A3E}"/>
  </hyperlinks>
  <pageMargins left="0.75" right="0.75" top="1" bottom="1" header="0.51200000000000001" footer="0.51200000000000001"/>
  <pageSetup paperSize="9" orientation="portrait" verticalDpi="0" r:id="rId1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2:K434"/>
  <sheetViews>
    <sheetView workbookViewId="0">
      <selection activeCell="D34" activeCellId="1" sqref="C34 D34:F34"/>
    </sheetView>
  </sheetViews>
  <sheetFormatPr defaultColWidth="9" defaultRowHeight="13.5" x14ac:dyDescent="0.15"/>
  <cols>
    <col min="1" max="1" width="2.625" style="3" customWidth="1"/>
    <col min="2" max="2" width="4.5" style="3" customWidth="1"/>
    <col min="3" max="3" width="9" style="3"/>
    <col min="4" max="5" width="11.625" style="3" bestFit="1" customWidth="1"/>
    <col min="6" max="7" width="9" style="3"/>
    <col min="8" max="8" width="13.375" style="3" bestFit="1" customWidth="1"/>
    <col min="9" max="9" width="18.5" style="3" bestFit="1" customWidth="1"/>
    <col min="10" max="16384" width="9" style="3"/>
  </cols>
  <sheetData>
    <row r="2" spans="2:2" s="2" customFormat="1" ht="14.25" x14ac:dyDescent="0.15">
      <c r="B2" s="25" t="s">
        <v>728</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2" customFormat="1" x14ac:dyDescent="0.15"/>
    <row r="18" s="2" customFormat="1" x14ac:dyDescent="0.15"/>
    <row r="19" s="2" customFormat="1" x14ac:dyDescent="0.15"/>
    <row r="20" s="2" customFormat="1" x14ac:dyDescent="0.15"/>
    <row r="21" s="2" customFormat="1" x14ac:dyDescent="0.15"/>
    <row r="22" s="2" customFormat="1" x14ac:dyDescent="0.15"/>
    <row r="23" s="2" customFormat="1" x14ac:dyDescent="0.15"/>
    <row r="24" s="2" customFormat="1" x14ac:dyDescent="0.15"/>
    <row r="25" s="2" customFormat="1" x14ac:dyDescent="0.15"/>
    <row r="26" s="2" customFormat="1" x14ac:dyDescent="0.15"/>
    <row r="27" s="2" customFormat="1" x14ac:dyDescent="0.15"/>
    <row r="28" s="2" customFormat="1" x14ac:dyDescent="0.15"/>
    <row r="29" s="2" customFormat="1" x14ac:dyDescent="0.15"/>
    <row r="30" s="2" customFormat="1" x14ac:dyDescent="0.15"/>
    <row r="31" s="2" customFormat="1" x14ac:dyDescent="0.15"/>
    <row r="32" s="2" customFormat="1" x14ac:dyDescent="0.15"/>
    <row r="33" spans="2:11" s="2" customFormat="1" ht="14.25" thickBot="1" x14ac:dyDescent="0.2">
      <c r="B33" t="s">
        <v>789</v>
      </c>
      <c r="H33" s="3"/>
      <c r="I33" s="3"/>
      <c r="J33" s="3"/>
      <c r="K33" s="3"/>
    </row>
    <row r="34" spans="2:11" x14ac:dyDescent="0.15">
      <c r="B34" s="49" t="s">
        <v>729</v>
      </c>
      <c r="C34" s="201" t="s">
        <v>790</v>
      </c>
      <c r="D34" s="199" t="s">
        <v>731</v>
      </c>
      <c r="E34" s="199" t="s">
        <v>741</v>
      </c>
      <c r="F34" s="200" t="s">
        <v>733</v>
      </c>
      <c r="H34" s="248" t="s">
        <v>791</v>
      </c>
      <c r="I34" s="248" t="s">
        <v>792</v>
      </c>
      <c r="J34" s="248" t="s">
        <v>793</v>
      </c>
    </row>
    <row r="35" spans="2:11" x14ac:dyDescent="0.15">
      <c r="B35" s="49">
        <v>1</v>
      </c>
      <c r="C35" s="202">
        <v>2</v>
      </c>
      <c r="D35" s="49">
        <v>0</v>
      </c>
      <c r="E35" s="49">
        <v>0</v>
      </c>
      <c r="F35" s="172">
        <v>3.26</v>
      </c>
      <c r="H35" s="250" t="s">
        <v>734</v>
      </c>
      <c r="I35" s="251" t="s">
        <v>735</v>
      </c>
      <c r="J35" s="252">
        <v>1</v>
      </c>
    </row>
    <row r="36" spans="2:11" x14ac:dyDescent="0.15">
      <c r="B36" s="49">
        <v>2</v>
      </c>
      <c r="C36" s="202">
        <v>1</v>
      </c>
      <c r="D36" s="49">
        <v>1</v>
      </c>
      <c r="E36" s="49">
        <v>0</v>
      </c>
      <c r="F36" s="172">
        <v>3.21</v>
      </c>
      <c r="H36" s="149"/>
      <c r="I36" s="249" t="s">
        <v>736</v>
      </c>
      <c r="J36" s="153">
        <v>0</v>
      </c>
    </row>
    <row r="37" spans="2:11" x14ac:dyDescent="0.15">
      <c r="B37" s="49">
        <v>3</v>
      </c>
      <c r="C37" s="202">
        <v>0</v>
      </c>
      <c r="D37" s="49">
        <v>1</v>
      </c>
      <c r="E37" s="49">
        <v>1</v>
      </c>
      <c r="F37" s="172">
        <v>3.94</v>
      </c>
      <c r="H37" s="250" t="s">
        <v>737</v>
      </c>
      <c r="I37" s="251" t="s">
        <v>738</v>
      </c>
      <c r="J37" s="252">
        <v>1</v>
      </c>
    </row>
    <row r="38" spans="2:11" x14ac:dyDescent="0.15">
      <c r="B38" s="49">
        <v>4</v>
      </c>
      <c r="C38" s="202">
        <v>1</v>
      </c>
      <c r="D38" s="49">
        <v>0</v>
      </c>
      <c r="E38" s="49">
        <v>0</v>
      </c>
      <c r="F38" s="172">
        <v>2.81</v>
      </c>
      <c r="H38" s="149"/>
      <c r="I38" s="249" t="s">
        <v>739</v>
      </c>
      <c r="J38" s="153">
        <v>0</v>
      </c>
    </row>
    <row r="39" spans="2:11" x14ac:dyDescent="0.15">
      <c r="B39" s="49">
        <v>5</v>
      </c>
      <c r="C39" s="202">
        <v>1</v>
      </c>
      <c r="D39" s="49">
        <v>0</v>
      </c>
      <c r="E39" s="49">
        <v>0</v>
      </c>
      <c r="F39" s="172">
        <v>2.5299999999999998</v>
      </c>
    </row>
    <row r="40" spans="2:11" x14ac:dyDescent="0.15">
      <c r="B40" s="49">
        <v>6</v>
      </c>
      <c r="C40" s="202">
        <v>0</v>
      </c>
      <c r="D40" s="49">
        <v>0</v>
      </c>
      <c r="E40" s="49">
        <v>1</v>
      </c>
      <c r="F40" s="172">
        <v>2.59</v>
      </c>
    </row>
    <row r="41" spans="2:11" x14ac:dyDescent="0.15">
      <c r="B41" s="49">
        <v>7</v>
      </c>
      <c r="C41" s="202">
        <v>1</v>
      </c>
      <c r="D41" s="49">
        <v>0</v>
      </c>
      <c r="E41" s="49">
        <v>0</v>
      </c>
      <c r="F41" s="172">
        <v>2.56</v>
      </c>
    </row>
    <row r="42" spans="2:11" x14ac:dyDescent="0.15">
      <c r="B42" s="49">
        <v>8</v>
      </c>
      <c r="C42" s="202">
        <v>1</v>
      </c>
      <c r="D42" s="49">
        <v>0</v>
      </c>
      <c r="E42" s="49">
        <v>0</v>
      </c>
      <c r="F42" s="172">
        <v>2.73</v>
      </c>
    </row>
    <row r="43" spans="2:11" x14ac:dyDescent="0.15">
      <c r="B43" s="49">
        <v>9</v>
      </c>
      <c r="C43" s="202">
        <v>0</v>
      </c>
      <c r="D43" s="49">
        <v>0</v>
      </c>
      <c r="E43" s="49">
        <v>0</v>
      </c>
      <c r="F43" s="172">
        <v>3</v>
      </c>
    </row>
    <row r="44" spans="2:11" x14ac:dyDescent="0.15">
      <c r="B44" s="49">
        <v>10</v>
      </c>
      <c r="C44" s="202">
        <v>1</v>
      </c>
      <c r="D44" s="49">
        <v>1</v>
      </c>
      <c r="E44" s="49">
        <v>0</v>
      </c>
      <c r="F44" s="172">
        <v>3.5</v>
      </c>
    </row>
    <row r="45" spans="2:11" x14ac:dyDescent="0.15">
      <c r="B45" s="49">
        <v>11</v>
      </c>
      <c r="C45" s="202">
        <v>0</v>
      </c>
      <c r="D45" s="49">
        <v>1</v>
      </c>
      <c r="E45" s="49">
        <v>1</v>
      </c>
      <c r="F45" s="172">
        <v>3.65</v>
      </c>
    </row>
    <row r="46" spans="2:11" x14ac:dyDescent="0.15">
      <c r="B46" s="49">
        <v>12</v>
      </c>
      <c r="C46" s="202">
        <v>1</v>
      </c>
      <c r="D46" s="49">
        <v>0</v>
      </c>
      <c r="E46" s="49">
        <v>0</v>
      </c>
      <c r="F46" s="172">
        <v>2.84</v>
      </c>
    </row>
    <row r="47" spans="2:11" x14ac:dyDescent="0.15">
      <c r="B47" s="49">
        <v>13</v>
      </c>
      <c r="C47" s="202">
        <v>2</v>
      </c>
      <c r="D47" s="49">
        <v>0</v>
      </c>
      <c r="E47" s="49">
        <v>1</v>
      </c>
      <c r="F47" s="172">
        <v>3.9</v>
      </c>
    </row>
    <row r="48" spans="2:11" x14ac:dyDescent="0.15">
      <c r="B48" s="49">
        <v>14</v>
      </c>
      <c r="C48" s="202">
        <v>1</v>
      </c>
      <c r="D48" s="49">
        <v>0</v>
      </c>
      <c r="E48" s="49">
        <v>0</v>
      </c>
      <c r="F48" s="172">
        <v>2.68</v>
      </c>
    </row>
    <row r="49" spans="2:6" x14ac:dyDescent="0.15">
      <c r="B49" s="49">
        <v>15</v>
      </c>
      <c r="C49" s="202">
        <v>0</v>
      </c>
      <c r="D49" s="49">
        <v>1</v>
      </c>
      <c r="E49" s="49">
        <v>0</v>
      </c>
      <c r="F49" s="172">
        <v>3.57</v>
      </c>
    </row>
    <row r="50" spans="2:6" x14ac:dyDescent="0.15">
      <c r="B50" s="49">
        <v>16</v>
      </c>
      <c r="C50" s="202">
        <v>0</v>
      </c>
      <c r="D50" s="49">
        <v>0</v>
      </c>
      <c r="E50" s="49">
        <v>0</v>
      </c>
      <c r="F50" s="172">
        <v>3.09</v>
      </c>
    </row>
    <row r="51" spans="2:6" x14ac:dyDescent="0.15">
      <c r="B51" s="49">
        <v>17</v>
      </c>
      <c r="C51" s="202">
        <v>0</v>
      </c>
      <c r="D51" s="49">
        <v>0</v>
      </c>
      <c r="E51" s="49">
        <v>1</v>
      </c>
      <c r="F51" s="172">
        <v>3.5</v>
      </c>
    </row>
    <row r="52" spans="2:6" x14ac:dyDescent="0.15">
      <c r="B52" s="49">
        <v>18</v>
      </c>
      <c r="C52" s="202">
        <v>0</v>
      </c>
      <c r="D52" s="49">
        <v>0</v>
      </c>
      <c r="E52" s="49">
        <v>0</v>
      </c>
      <c r="F52" s="172">
        <v>2.17</v>
      </c>
    </row>
    <row r="53" spans="2:6" x14ac:dyDescent="0.15">
      <c r="B53" s="49">
        <v>19</v>
      </c>
      <c r="C53" s="202">
        <v>2</v>
      </c>
      <c r="D53" s="49">
        <v>0</v>
      </c>
      <c r="E53" s="49">
        <v>1</v>
      </c>
      <c r="F53" s="172">
        <v>3.36</v>
      </c>
    </row>
    <row r="54" spans="2:6" x14ac:dyDescent="0.15">
      <c r="B54" s="49">
        <v>20</v>
      </c>
      <c r="C54" s="202">
        <v>1</v>
      </c>
      <c r="D54" s="49">
        <v>0</v>
      </c>
      <c r="E54" s="49">
        <v>0</v>
      </c>
      <c r="F54" s="172">
        <v>3.4</v>
      </c>
    </row>
    <row r="55" spans="2:6" x14ac:dyDescent="0.15">
      <c r="B55" s="49">
        <v>21</v>
      </c>
      <c r="C55" s="202">
        <v>2</v>
      </c>
      <c r="D55" s="49">
        <v>0</v>
      </c>
      <c r="E55" s="49">
        <v>0</v>
      </c>
      <c r="F55" s="172">
        <v>2.75</v>
      </c>
    </row>
    <row r="56" spans="2:6" x14ac:dyDescent="0.15">
      <c r="B56" s="49">
        <v>22</v>
      </c>
      <c r="C56" s="202">
        <v>1</v>
      </c>
      <c r="D56" s="49">
        <v>1</v>
      </c>
      <c r="E56" s="49">
        <v>0</v>
      </c>
      <c r="F56" s="172">
        <v>3.2</v>
      </c>
    </row>
    <row r="57" spans="2:6" x14ac:dyDescent="0.15">
      <c r="B57" s="49">
        <v>23</v>
      </c>
      <c r="C57" s="202">
        <v>0</v>
      </c>
      <c r="D57" s="49">
        <v>0</v>
      </c>
      <c r="E57" s="49">
        <v>0</v>
      </c>
      <c r="F57" s="172">
        <v>2.44</v>
      </c>
    </row>
    <row r="58" spans="2:6" x14ac:dyDescent="0.15">
      <c r="B58" s="49">
        <v>24</v>
      </c>
      <c r="C58" s="202">
        <v>0</v>
      </c>
      <c r="D58" s="49">
        <v>0</v>
      </c>
      <c r="E58" s="49">
        <v>0</v>
      </c>
      <c r="F58" s="172">
        <v>2.83</v>
      </c>
    </row>
    <row r="59" spans="2:6" x14ac:dyDescent="0.15">
      <c r="B59" s="49">
        <v>25</v>
      </c>
      <c r="C59" s="202">
        <v>0</v>
      </c>
      <c r="D59" s="49">
        <v>0</v>
      </c>
      <c r="E59" s="49">
        <v>1</v>
      </c>
      <c r="F59" s="172">
        <v>3</v>
      </c>
    </row>
    <row r="60" spans="2:6" x14ac:dyDescent="0.15">
      <c r="B60" s="49">
        <v>26</v>
      </c>
      <c r="C60" s="202">
        <v>1</v>
      </c>
      <c r="D60" s="49">
        <v>0</v>
      </c>
      <c r="E60" s="49">
        <v>1</v>
      </c>
      <c r="F60" s="172">
        <v>3.27</v>
      </c>
    </row>
    <row r="61" spans="2:6" x14ac:dyDescent="0.15">
      <c r="B61" s="49">
        <v>27</v>
      </c>
      <c r="C61" s="202">
        <v>1</v>
      </c>
      <c r="D61" s="49">
        <v>1</v>
      </c>
      <c r="E61" s="49">
        <v>0</v>
      </c>
      <c r="F61" s="172">
        <v>3.14</v>
      </c>
    </row>
    <row r="62" spans="2:6" x14ac:dyDescent="0.15">
      <c r="B62" s="49">
        <v>28</v>
      </c>
      <c r="C62" s="202">
        <v>1</v>
      </c>
      <c r="D62" s="49">
        <v>0</v>
      </c>
      <c r="E62" s="49">
        <v>0</v>
      </c>
      <c r="F62" s="172">
        <v>3.37</v>
      </c>
    </row>
    <row r="63" spans="2:6" x14ac:dyDescent="0.15">
      <c r="B63" s="49">
        <v>29</v>
      </c>
      <c r="C63" s="202">
        <v>2</v>
      </c>
      <c r="D63" s="49">
        <v>0</v>
      </c>
      <c r="E63" s="49">
        <v>1</v>
      </c>
      <c r="F63" s="172">
        <v>2.79</v>
      </c>
    </row>
    <row r="64" spans="2:6" x14ac:dyDescent="0.15">
      <c r="B64" s="49">
        <v>30</v>
      </c>
      <c r="C64" s="202">
        <v>0</v>
      </c>
      <c r="D64" s="49">
        <v>0</v>
      </c>
      <c r="E64" s="49">
        <v>0</v>
      </c>
      <c r="F64" s="172">
        <v>2.9</v>
      </c>
    </row>
    <row r="65" spans="2:11" x14ac:dyDescent="0.15">
      <c r="B65" s="49">
        <v>31</v>
      </c>
      <c r="C65" s="202">
        <v>1</v>
      </c>
      <c r="D65" s="49">
        <v>0</v>
      </c>
      <c r="E65" s="49">
        <v>0</v>
      </c>
      <c r="F65" s="172">
        <v>3.38</v>
      </c>
    </row>
    <row r="66" spans="2:11" x14ac:dyDescent="0.15">
      <c r="B66" s="49">
        <v>32</v>
      </c>
      <c r="C66" s="202">
        <v>0</v>
      </c>
      <c r="D66" s="49">
        <v>0</v>
      </c>
      <c r="E66" s="49">
        <v>1</v>
      </c>
      <c r="F66" s="172">
        <v>2.95</v>
      </c>
    </row>
    <row r="67" spans="2:11" x14ac:dyDescent="0.15">
      <c r="B67" s="49">
        <v>33</v>
      </c>
      <c r="C67" s="202">
        <v>0</v>
      </c>
      <c r="D67" s="49">
        <v>0</v>
      </c>
      <c r="E67" s="49">
        <v>0</v>
      </c>
      <c r="F67" s="172">
        <v>2.98</v>
      </c>
    </row>
    <row r="68" spans="2:11" x14ac:dyDescent="0.15">
      <c r="B68" s="49">
        <v>34</v>
      </c>
      <c r="C68" s="202">
        <v>0</v>
      </c>
      <c r="D68" s="49">
        <v>1</v>
      </c>
      <c r="E68" s="49">
        <v>1</v>
      </c>
      <c r="F68" s="172">
        <v>3.81</v>
      </c>
    </row>
    <row r="69" spans="2:11" x14ac:dyDescent="0.15">
      <c r="B69" s="49">
        <v>35</v>
      </c>
      <c r="C69" s="202">
        <v>0</v>
      </c>
      <c r="D69" s="49">
        <v>0</v>
      </c>
      <c r="E69" s="49">
        <v>0</v>
      </c>
      <c r="F69" s="172">
        <v>2.74</v>
      </c>
    </row>
    <row r="70" spans="2:11" x14ac:dyDescent="0.15">
      <c r="B70" s="49">
        <v>36</v>
      </c>
      <c r="C70" s="202">
        <v>0</v>
      </c>
      <c r="D70" s="49">
        <v>0</v>
      </c>
      <c r="E70" s="49">
        <v>0</v>
      </c>
      <c r="F70" s="172">
        <v>2.62</v>
      </c>
    </row>
    <row r="71" spans="2:11" x14ac:dyDescent="0.15">
      <c r="B71" s="49">
        <v>37</v>
      </c>
      <c r="C71" s="202">
        <v>0</v>
      </c>
      <c r="D71" s="49">
        <v>0</v>
      </c>
      <c r="E71" s="49">
        <v>0</v>
      </c>
      <c r="F71" s="172">
        <v>2.85</v>
      </c>
    </row>
    <row r="72" spans="2:11" x14ac:dyDescent="0.15">
      <c r="B72" s="49">
        <v>38</v>
      </c>
      <c r="C72" s="202">
        <v>1</v>
      </c>
      <c r="D72" s="49">
        <v>0</v>
      </c>
      <c r="E72" s="49">
        <v>0</v>
      </c>
      <c r="F72" s="172">
        <v>2.5</v>
      </c>
    </row>
    <row r="73" spans="2:11" x14ac:dyDescent="0.15">
      <c r="B73" s="49">
        <v>39</v>
      </c>
      <c r="C73" s="202">
        <v>1</v>
      </c>
      <c r="D73" s="49">
        <v>0</v>
      </c>
      <c r="E73" s="49">
        <v>0</v>
      </c>
      <c r="F73" s="172">
        <v>2.75</v>
      </c>
    </row>
    <row r="74" spans="2:11" x14ac:dyDescent="0.15">
      <c r="B74" s="49">
        <v>40</v>
      </c>
      <c r="C74" s="202">
        <v>0</v>
      </c>
      <c r="D74" s="49">
        <v>0</v>
      </c>
      <c r="E74" s="49">
        <v>0</v>
      </c>
      <c r="F74" s="172">
        <v>2.2599999999999998</v>
      </c>
      <c r="K74"/>
    </row>
    <row r="75" spans="2:11" x14ac:dyDescent="0.15">
      <c r="B75" s="49">
        <v>41</v>
      </c>
      <c r="C75" s="202">
        <v>0</v>
      </c>
      <c r="D75" s="49">
        <v>0</v>
      </c>
      <c r="E75" s="49">
        <v>0</v>
      </c>
      <c r="F75" s="172">
        <v>2.0299999999999998</v>
      </c>
    </row>
    <row r="76" spans="2:11" x14ac:dyDescent="0.15">
      <c r="B76" s="49">
        <v>42</v>
      </c>
      <c r="C76" s="202">
        <v>1</v>
      </c>
      <c r="D76" s="49">
        <v>1</v>
      </c>
      <c r="E76" s="49">
        <v>0</v>
      </c>
      <c r="F76" s="172">
        <v>2.85</v>
      </c>
    </row>
    <row r="77" spans="2:11" x14ac:dyDescent="0.15">
      <c r="B77" s="49">
        <v>43</v>
      </c>
      <c r="C77" s="202">
        <v>0</v>
      </c>
      <c r="D77" s="49">
        <v>0</v>
      </c>
      <c r="E77" s="49">
        <v>0</v>
      </c>
      <c r="F77" s="172">
        <v>2.72</v>
      </c>
    </row>
    <row r="78" spans="2:11" x14ac:dyDescent="0.15">
      <c r="B78" s="49">
        <v>44</v>
      </c>
      <c r="C78" s="202">
        <v>1</v>
      </c>
      <c r="D78" s="49">
        <v>0</v>
      </c>
      <c r="E78" s="49">
        <v>0</v>
      </c>
      <c r="F78" s="172">
        <v>2.89</v>
      </c>
    </row>
    <row r="79" spans="2:11" x14ac:dyDescent="0.15">
      <c r="B79" s="49">
        <v>45</v>
      </c>
      <c r="C79" s="202">
        <v>1</v>
      </c>
      <c r="D79" s="49">
        <v>1</v>
      </c>
      <c r="E79" s="49">
        <v>0</v>
      </c>
      <c r="F79" s="172">
        <v>2.4700000000000002</v>
      </c>
    </row>
    <row r="80" spans="2:11" x14ac:dyDescent="0.15">
      <c r="B80" s="49">
        <v>46</v>
      </c>
      <c r="C80" s="202">
        <v>0</v>
      </c>
      <c r="D80" s="49">
        <v>0</v>
      </c>
      <c r="E80" s="49">
        <v>0</v>
      </c>
      <c r="F80" s="172">
        <v>3.04</v>
      </c>
    </row>
    <row r="81" spans="2:6" x14ac:dyDescent="0.15">
      <c r="B81" s="49">
        <v>47</v>
      </c>
      <c r="C81" s="202">
        <v>0</v>
      </c>
      <c r="D81" s="49">
        <v>0</v>
      </c>
      <c r="E81" s="49">
        <v>0</v>
      </c>
      <c r="F81" s="172">
        <v>3.1</v>
      </c>
    </row>
    <row r="82" spans="2:6" x14ac:dyDescent="0.15">
      <c r="B82" s="49">
        <v>48</v>
      </c>
      <c r="C82" s="202">
        <v>0</v>
      </c>
      <c r="D82" s="49">
        <v>0</v>
      </c>
      <c r="E82" s="49">
        <v>0</v>
      </c>
      <c r="F82" s="172">
        <v>2.57</v>
      </c>
    </row>
    <row r="83" spans="2:6" x14ac:dyDescent="0.15">
      <c r="B83" s="49">
        <v>49</v>
      </c>
      <c r="C83" s="202">
        <v>0</v>
      </c>
      <c r="D83" s="49">
        <v>0</v>
      </c>
      <c r="E83" s="49">
        <v>0</v>
      </c>
      <c r="F83" s="172">
        <v>2.09</v>
      </c>
    </row>
    <row r="84" spans="2:6" x14ac:dyDescent="0.15">
      <c r="B84" s="49">
        <v>50</v>
      </c>
      <c r="C84" s="202">
        <v>1</v>
      </c>
      <c r="D84" s="49">
        <v>0</v>
      </c>
      <c r="E84" s="49">
        <v>0</v>
      </c>
      <c r="F84" s="172">
        <v>2.94</v>
      </c>
    </row>
    <row r="85" spans="2:6" x14ac:dyDescent="0.15">
      <c r="B85" s="49">
        <v>51</v>
      </c>
      <c r="C85" s="202">
        <v>0</v>
      </c>
      <c r="D85" s="49">
        <v>0</v>
      </c>
      <c r="E85" s="49">
        <v>0</v>
      </c>
      <c r="F85" s="172">
        <v>3.45</v>
      </c>
    </row>
    <row r="86" spans="2:6" x14ac:dyDescent="0.15">
      <c r="B86" s="49">
        <v>52</v>
      </c>
      <c r="C86" s="202">
        <v>0</v>
      </c>
      <c r="D86" s="49">
        <v>0</v>
      </c>
      <c r="E86" s="49">
        <v>0</v>
      </c>
      <c r="F86" s="172">
        <v>2.76</v>
      </c>
    </row>
    <row r="87" spans="2:6" x14ac:dyDescent="0.15">
      <c r="B87" s="49">
        <v>53</v>
      </c>
      <c r="C87" s="202">
        <v>2</v>
      </c>
      <c r="D87" s="49">
        <v>0</v>
      </c>
      <c r="E87" s="49">
        <v>1</v>
      </c>
      <c r="F87" s="172">
        <v>2.96</v>
      </c>
    </row>
    <row r="88" spans="2:6" x14ac:dyDescent="0.15">
      <c r="B88" s="49">
        <v>54</v>
      </c>
      <c r="C88" s="202">
        <v>0</v>
      </c>
      <c r="D88" s="49">
        <v>0</v>
      </c>
      <c r="E88" s="49">
        <v>0</v>
      </c>
      <c r="F88" s="172">
        <v>2.89</v>
      </c>
    </row>
    <row r="89" spans="2:6" x14ac:dyDescent="0.15">
      <c r="B89" s="49">
        <v>55</v>
      </c>
      <c r="C89" s="202">
        <v>1</v>
      </c>
      <c r="D89" s="49">
        <v>0</v>
      </c>
      <c r="E89" s="49">
        <v>0</v>
      </c>
      <c r="F89" s="172">
        <v>2.97</v>
      </c>
    </row>
    <row r="90" spans="2:6" x14ac:dyDescent="0.15">
      <c r="B90" s="49">
        <v>56</v>
      </c>
      <c r="C90" s="202">
        <v>1</v>
      </c>
      <c r="D90" s="49">
        <v>0</v>
      </c>
      <c r="E90" s="49">
        <v>1</v>
      </c>
      <c r="F90" s="172">
        <v>3.91</v>
      </c>
    </row>
    <row r="91" spans="2:6" x14ac:dyDescent="0.15">
      <c r="B91" s="49">
        <v>57</v>
      </c>
      <c r="C91" s="202">
        <v>1</v>
      </c>
      <c r="D91" s="49">
        <v>0</v>
      </c>
      <c r="E91" s="49">
        <v>0</v>
      </c>
      <c r="F91" s="172">
        <v>2.77</v>
      </c>
    </row>
    <row r="92" spans="2:6" x14ac:dyDescent="0.15">
      <c r="B92" s="49">
        <v>58</v>
      </c>
      <c r="C92" s="202">
        <v>0</v>
      </c>
      <c r="D92" s="49">
        <v>0</v>
      </c>
      <c r="E92" s="49">
        <v>0</v>
      </c>
      <c r="F92" s="172">
        <v>2.5099999999999998</v>
      </c>
    </row>
    <row r="93" spans="2:6" x14ac:dyDescent="0.15">
      <c r="B93" s="49">
        <v>59</v>
      </c>
      <c r="C93" s="202">
        <v>0</v>
      </c>
      <c r="D93" s="49">
        <v>0</v>
      </c>
      <c r="E93" s="49">
        <v>0</v>
      </c>
      <c r="F93" s="172">
        <v>3.24</v>
      </c>
    </row>
    <row r="94" spans="2:6" x14ac:dyDescent="0.15">
      <c r="B94" s="49">
        <v>60</v>
      </c>
      <c r="C94" s="202">
        <v>0</v>
      </c>
      <c r="D94" s="49">
        <v>0</v>
      </c>
      <c r="E94" s="49">
        <v>0</v>
      </c>
      <c r="F94" s="172">
        <v>2.44</v>
      </c>
    </row>
    <row r="95" spans="2:6" x14ac:dyDescent="0.15">
      <c r="B95" s="49">
        <v>61</v>
      </c>
      <c r="C95" s="202">
        <v>1</v>
      </c>
      <c r="D95" s="49">
        <v>0</v>
      </c>
      <c r="E95" s="49">
        <v>0</v>
      </c>
      <c r="F95" s="172">
        <v>2.78</v>
      </c>
    </row>
    <row r="96" spans="2:6" x14ac:dyDescent="0.15">
      <c r="B96" s="49">
        <v>62</v>
      </c>
      <c r="C96" s="202">
        <v>0</v>
      </c>
      <c r="D96" s="49">
        <v>0</v>
      </c>
      <c r="E96" s="49">
        <v>0</v>
      </c>
      <c r="F96" s="172">
        <v>2.94</v>
      </c>
    </row>
    <row r="97" spans="2:6" x14ac:dyDescent="0.15">
      <c r="B97" s="49">
        <v>63</v>
      </c>
      <c r="C97" s="202">
        <v>0</v>
      </c>
      <c r="D97" s="49">
        <v>1</v>
      </c>
      <c r="E97" s="49">
        <v>0</v>
      </c>
      <c r="F97" s="172">
        <v>3.22</v>
      </c>
    </row>
    <row r="98" spans="2:6" x14ac:dyDescent="0.15">
      <c r="B98" s="49">
        <v>64</v>
      </c>
      <c r="C98" s="202">
        <v>0</v>
      </c>
      <c r="D98" s="49">
        <v>0</v>
      </c>
      <c r="E98" s="49">
        <v>0</v>
      </c>
      <c r="F98" s="172">
        <v>3.5</v>
      </c>
    </row>
    <row r="99" spans="2:6" x14ac:dyDescent="0.15">
      <c r="B99" s="49">
        <v>65</v>
      </c>
      <c r="C99" s="202">
        <v>2</v>
      </c>
      <c r="D99" s="49">
        <v>1</v>
      </c>
      <c r="E99" s="49">
        <v>0</v>
      </c>
      <c r="F99" s="172">
        <v>3.57</v>
      </c>
    </row>
    <row r="100" spans="2:6" x14ac:dyDescent="0.15">
      <c r="B100" s="49">
        <v>66</v>
      </c>
      <c r="C100" s="202">
        <v>1</v>
      </c>
      <c r="D100" s="49">
        <v>0</v>
      </c>
      <c r="E100" s="49">
        <v>0</v>
      </c>
      <c r="F100" s="172">
        <v>3.17</v>
      </c>
    </row>
    <row r="101" spans="2:6" x14ac:dyDescent="0.15">
      <c r="B101" s="49">
        <v>67</v>
      </c>
      <c r="C101" s="202">
        <v>0</v>
      </c>
      <c r="D101" s="49">
        <v>0</v>
      </c>
      <c r="E101" s="49">
        <v>1</v>
      </c>
      <c r="F101" s="172">
        <v>3.23</v>
      </c>
    </row>
    <row r="102" spans="2:6" x14ac:dyDescent="0.15">
      <c r="B102" s="49">
        <v>68</v>
      </c>
      <c r="C102" s="202">
        <v>0</v>
      </c>
      <c r="D102" s="49">
        <v>0</v>
      </c>
      <c r="E102" s="49">
        <v>0</v>
      </c>
      <c r="F102" s="172">
        <v>2.91</v>
      </c>
    </row>
    <row r="103" spans="2:6" x14ac:dyDescent="0.15">
      <c r="B103" s="49">
        <v>69</v>
      </c>
      <c r="C103" s="202">
        <v>0</v>
      </c>
      <c r="D103" s="49">
        <v>0</v>
      </c>
      <c r="E103" s="49">
        <v>0</v>
      </c>
      <c r="F103" s="172">
        <v>3.28</v>
      </c>
    </row>
    <row r="104" spans="2:6" x14ac:dyDescent="0.15">
      <c r="B104" s="49">
        <v>70</v>
      </c>
      <c r="C104" s="202">
        <v>0</v>
      </c>
      <c r="D104" s="49">
        <v>0</v>
      </c>
      <c r="E104" s="49">
        <v>1</v>
      </c>
      <c r="F104" s="172">
        <v>3.32</v>
      </c>
    </row>
    <row r="105" spans="2:6" x14ac:dyDescent="0.15">
      <c r="B105" s="49">
        <v>71</v>
      </c>
      <c r="C105" s="202">
        <v>0</v>
      </c>
      <c r="D105" s="49">
        <v>0</v>
      </c>
      <c r="E105" s="49">
        <v>0</v>
      </c>
      <c r="F105" s="172">
        <v>3.62</v>
      </c>
    </row>
    <row r="106" spans="2:6" x14ac:dyDescent="0.15">
      <c r="B106" s="49">
        <v>72</v>
      </c>
      <c r="C106" s="202">
        <v>0</v>
      </c>
      <c r="D106" s="49">
        <v>0</v>
      </c>
      <c r="E106" s="49">
        <v>0</v>
      </c>
      <c r="F106" s="172">
        <v>2.5499999999999998</v>
      </c>
    </row>
    <row r="107" spans="2:6" x14ac:dyDescent="0.15">
      <c r="B107" s="49">
        <v>73</v>
      </c>
      <c r="C107" s="202">
        <v>0</v>
      </c>
      <c r="D107" s="49">
        <v>0</v>
      </c>
      <c r="E107" s="49">
        <v>0</v>
      </c>
      <c r="F107" s="172">
        <v>2.97</v>
      </c>
    </row>
    <row r="108" spans="2:6" x14ac:dyDescent="0.15">
      <c r="B108" s="49">
        <v>74</v>
      </c>
      <c r="C108" s="202">
        <v>2</v>
      </c>
      <c r="D108" s="49">
        <v>1</v>
      </c>
      <c r="E108" s="49">
        <v>0</v>
      </c>
      <c r="F108" s="172">
        <v>3.63</v>
      </c>
    </row>
    <row r="109" spans="2:6" x14ac:dyDescent="0.15">
      <c r="B109" s="49">
        <v>75</v>
      </c>
      <c r="C109" s="202">
        <v>0</v>
      </c>
      <c r="D109" s="49">
        <v>0</v>
      </c>
      <c r="E109" s="49">
        <v>1</v>
      </c>
      <c r="F109" s="172">
        <v>3.02</v>
      </c>
    </row>
    <row r="110" spans="2:6" x14ac:dyDescent="0.15">
      <c r="B110" s="49">
        <v>76</v>
      </c>
      <c r="C110" s="202">
        <v>0</v>
      </c>
      <c r="D110" s="49">
        <v>0</v>
      </c>
      <c r="E110" s="49">
        <v>1</v>
      </c>
      <c r="F110" s="172">
        <v>3.6</v>
      </c>
    </row>
    <row r="111" spans="2:6" x14ac:dyDescent="0.15">
      <c r="B111" s="49">
        <v>77</v>
      </c>
      <c r="C111" s="202">
        <v>0</v>
      </c>
      <c r="D111" s="49">
        <v>0</v>
      </c>
      <c r="E111" s="49">
        <v>0</v>
      </c>
      <c r="F111" s="172">
        <v>2.95</v>
      </c>
    </row>
    <row r="112" spans="2:6" x14ac:dyDescent="0.15">
      <c r="B112" s="49">
        <v>78</v>
      </c>
      <c r="C112" s="202">
        <v>2</v>
      </c>
      <c r="D112" s="49">
        <v>1</v>
      </c>
      <c r="E112" s="49">
        <v>1</v>
      </c>
      <c r="F112" s="172">
        <v>3.81</v>
      </c>
    </row>
    <row r="113" spans="2:11" x14ac:dyDescent="0.15">
      <c r="B113" s="49">
        <v>79</v>
      </c>
      <c r="C113" s="202">
        <v>1</v>
      </c>
      <c r="D113" s="49">
        <v>1</v>
      </c>
      <c r="E113" s="49">
        <v>0</v>
      </c>
      <c r="F113" s="172">
        <v>2.68</v>
      </c>
    </row>
    <row r="114" spans="2:11" x14ac:dyDescent="0.15">
      <c r="B114" s="49">
        <v>80</v>
      </c>
      <c r="C114" s="202">
        <v>0</v>
      </c>
      <c r="D114" s="49">
        <v>1</v>
      </c>
      <c r="E114" s="49">
        <v>0</v>
      </c>
      <c r="F114" s="172">
        <v>3.72</v>
      </c>
    </row>
    <row r="115" spans="2:11" x14ac:dyDescent="0.15">
      <c r="B115" s="49">
        <v>81</v>
      </c>
      <c r="C115" s="202">
        <v>0</v>
      </c>
      <c r="D115" s="49">
        <v>0</v>
      </c>
      <c r="E115" s="49">
        <v>0</v>
      </c>
      <c r="F115" s="172">
        <v>2.4900000000000002</v>
      </c>
    </row>
    <row r="116" spans="2:11" x14ac:dyDescent="0.15">
      <c r="B116" s="49">
        <v>82</v>
      </c>
      <c r="C116" s="202">
        <v>0</v>
      </c>
      <c r="D116" s="49">
        <v>0</v>
      </c>
      <c r="E116" s="49">
        <v>0</v>
      </c>
      <c r="F116" s="172">
        <v>2.72</v>
      </c>
    </row>
    <row r="117" spans="2:11" x14ac:dyDescent="0.15">
      <c r="B117" s="49">
        <v>83</v>
      </c>
      <c r="C117" s="202">
        <v>0</v>
      </c>
      <c r="D117" s="49">
        <v>1</v>
      </c>
      <c r="E117" s="49">
        <v>0</v>
      </c>
      <c r="F117" s="172">
        <v>2.25</v>
      </c>
    </row>
    <row r="118" spans="2:11" x14ac:dyDescent="0.15">
      <c r="B118" s="49">
        <v>84</v>
      </c>
      <c r="C118" s="202">
        <v>0</v>
      </c>
      <c r="D118" s="49">
        <v>0</v>
      </c>
      <c r="E118" s="49">
        <v>0</v>
      </c>
      <c r="F118" s="172">
        <v>2.5299999999999998</v>
      </c>
    </row>
    <row r="119" spans="2:11" x14ac:dyDescent="0.15">
      <c r="B119" s="49">
        <v>85</v>
      </c>
      <c r="C119" s="202">
        <v>0</v>
      </c>
      <c r="D119" s="49">
        <v>0</v>
      </c>
      <c r="E119" s="49">
        <v>0</v>
      </c>
      <c r="F119" s="172">
        <v>3.26</v>
      </c>
    </row>
    <row r="120" spans="2:11" x14ac:dyDescent="0.15">
      <c r="B120" s="49">
        <v>86</v>
      </c>
      <c r="C120" s="202">
        <v>2</v>
      </c>
      <c r="D120" s="49">
        <v>0</v>
      </c>
      <c r="E120" s="49">
        <v>0</v>
      </c>
      <c r="F120" s="172">
        <v>2.57</v>
      </c>
    </row>
    <row r="121" spans="2:11" x14ac:dyDescent="0.15">
      <c r="B121" s="49">
        <v>87</v>
      </c>
      <c r="C121" s="202">
        <v>0</v>
      </c>
      <c r="D121" s="49">
        <v>0</v>
      </c>
      <c r="E121" s="49">
        <v>0</v>
      </c>
      <c r="F121" s="172">
        <v>2.9</v>
      </c>
    </row>
    <row r="122" spans="2:11" x14ac:dyDescent="0.15">
      <c r="B122" s="49">
        <v>88</v>
      </c>
      <c r="C122" s="202">
        <v>0</v>
      </c>
      <c r="D122" s="49">
        <v>0</v>
      </c>
      <c r="E122" s="49">
        <v>0</v>
      </c>
      <c r="F122" s="172">
        <v>3.05</v>
      </c>
    </row>
    <row r="123" spans="2:11" x14ac:dyDescent="0.15">
      <c r="B123" s="49">
        <v>89</v>
      </c>
      <c r="C123" s="202">
        <v>1</v>
      </c>
      <c r="D123" s="49">
        <v>0</v>
      </c>
      <c r="E123" s="49">
        <v>0</v>
      </c>
      <c r="F123" s="172">
        <v>2.85</v>
      </c>
    </row>
    <row r="124" spans="2:11" x14ac:dyDescent="0.15">
      <c r="B124" s="49">
        <v>90</v>
      </c>
      <c r="C124" s="202">
        <v>1</v>
      </c>
      <c r="D124" s="49">
        <v>0</v>
      </c>
      <c r="E124" s="49">
        <v>0</v>
      </c>
      <c r="F124" s="172">
        <v>4</v>
      </c>
      <c r="K124"/>
    </row>
    <row r="125" spans="2:11" x14ac:dyDescent="0.15">
      <c r="B125" s="49">
        <v>91</v>
      </c>
      <c r="C125" s="202">
        <v>2</v>
      </c>
      <c r="D125" s="49">
        <v>1</v>
      </c>
      <c r="E125" s="49">
        <v>0</v>
      </c>
      <c r="F125" s="172">
        <v>3.4</v>
      </c>
    </row>
    <row r="126" spans="2:11" x14ac:dyDescent="0.15">
      <c r="B126" s="49">
        <v>92</v>
      </c>
      <c r="C126" s="202">
        <v>1</v>
      </c>
      <c r="D126" s="49">
        <v>0</v>
      </c>
      <c r="E126" s="49">
        <v>1</v>
      </c>
      <c r="F126" s="172">
        <v>3.24</v>
      </c>
    </row>
    <row r="127" spans="2:11" x14ac:dyDescent="0.15">
      <c r="B127" s="49">
        <v>93</v>
      </c>
      <c r="C127" s="202">
        <v>0</v>
      </c>
      <c r="D127" s="49">
        <v>0</v>
      </c>
      <c r="E127" s="49">
        <v>1</v>
      </c>
      <c r="F127" s="172">
        <v>3.51</v>
      </c>
    </row>
    <row r="128" spans="2:11" x14ac:dyDescent="0.15">
      <c r="B128" s="49">
        <v>94</v>
      </c>
      <c r="C128" s="202">
        <v>2</v>
      </c>
      <c r="D128" s="49">
        <v>0</v>
      </c>
      <c r="E128" s="49">
        <v>0</v>
      </c>
      <c r="F128" s="172">
        <v>2.5499999999999998</v>
      </c>
    </row>
    <row r="129" spans="2:6" x14ac:dyDescent="0.15">
      <c r="B129" s="49">
        <v>95</v>
      </c>
      <c r="C129" s="202">
        <v>0</v>
      </c>
      <c r="D129" s="49">
        <v>0</v>
      </c>
      <c r="E129" s="49">
        <v>0</v>
      </c>
      <c r="F129" s="172">
        <v>3.06</v>
      </c>
    </row>
    <row r="130" spans="2:6" x14ac:dyDescent="0.15">
      <c r="B130" s="49">
        <v>96</v>
      </c>
      <c r="C130" s="202">
        <v>2</v>
      </c>
      <c r="D130" s="49">
        <v>0</v>
      </c>
      <c r="E130" s="49">
        <v>0</v>
      </c>
      <c r="F130" s="172">
        <v>3</v>
      </c>
    </row>
    <row r="131" spans="2:6" x14ac:dyDescent="0.15">
      <c r="B131" s="49">
        <v>97</v>
      </c>
      <c r="C131" s="202">
        <v>1</v>
      </c>
      <c r="D131" s="49">
        <v>0</v>
      </c>
      <c r="E131" s="49">
        <v>0</v>
      </c>
      <c r="F131" s="172">
        <v>3.13</v>
      </c>
    </row>
    <row r="132" spans="2:6" x14ac:dyDescent="0.15">
      <c r="B132" s="49">
        <v>98</v>
      </c>
      <c r="C132" s="202">
        <v>0</v>
      </c>
      <c r="D132" s="49">
        <v>0</v>
      </c>
      <c r="E132" s="49">
        <v>0</v>
      </c>
      <c r="F132" s="172">
        <v>3.16</v>
      </c>
    </row>
    <row r="133" spans="2:6" x14ac:dyDescent="0.15">
      <c r="B133" s="49">
        <v>99</v>
      </c>
      <c r="C133" s="202">
        <v>1</v>
      </c>
      <c r="D133" s="49">
        <v>0</v>
      </c>
      <c r="E133" s="49">
        <v>0</v>
      </c>
      <c r="F133" s="172">
        <v>2.4700000000000002</v>
      </c>
    </row>
    <row r="134" spans="2:6" x14ac:dyDescent="0.15">
      <c r="B134" s="49">
        <v>100</v>
      </c>
      <c r="C134" s="202">
        <v>1</v>
      </c>
      <c r="D134" s="49">
        <v>0</v>
      </c>
      <c r="E134" s="49">
        <v>0</v>
      </c>
      <c r="F134" s="172">
        <v>2.89</v>
      </c>
    </row>
    <row r="135" spans="2:6" x14ac:dyDescent="0.15">
      <c r="B135" s="49">
        <v>101</v>
      </c>
      <c r="C135" s="202">
        <v>0</v>
      </c>
      <c r="D135" s="49">
        <v>0</v>
      </c>
      <c r="E135" s="49">
        <v>0</v>
      </c>
      <c r="F135" s="172">
        <v>2.74</v>
      </c>
    </row>
    <row r="136" spans="2:6" x14ac:dyDescent="0.15">
      <c r="B136" s="49">
        <v>102</v>
      </c>
      <c r="C136" s="202">
        <v>0</v>
      </c>
      <c r="D136" s="49">
        <v>0</v>
      </c>
      <c r="E136" s="49">
        <v>0</v>
      </c>
      <c r="F136" s="172">
        <v>3.16</v>
      </c>
    </row>
    <row r="137" spans="2:6" x14ac:dyDescent="0.15">
      <c r="B137" s="49">
        <v>103</v>
      </c>
      <c r="C137" s="202">
        <v>0</v>
      </c>
      <c r="D137" s="49">
        <v>0</v>
      </c>
      <c r="E137" s="49">
        <v>0</v>
      </c>
      <c r="F137" s="172">
        <v>2.92</v>
      </c>
    </row>
    <row r="138" spans="2:6" x14ac:dyDescent="0.15">
      <c r="B138" s="49">
        <v>104</v>
      </c>
      <c r="C138" s="202">
        <v>1</v>
      </c>
      <c r="D138" s="49">
        <v>0</v>
      </c>
      <c r="E138" s="49">
        <v>0</v>
      </c>
      <c r="F138" s="172">
        <v>3.57</v>
      </c>
    </row>
    <row r="139" spans="2:6" x14ac:dyDescent="0.15">
      <c r="B139" s="49">
        <v>105</v>
      </c>
      <c r="C139" s="202">
        <v>1</v>
      </c>
      <c r="D139" s="49">
        <v>1</v>
      </c>
      <c r="E139" s="49">
        <v>0</v>
      </c>
      <c r="F139" s="172">
        <v>3.49</v>
      </c>
    </row>
    <row r="140" spans="2:6" x14ac:dyDescent="0.15">
      <c r="B140" s="49">
        <v>106</v>
      </c>
      <c r="C140" s="202">
        <v>1</v>
      </c>
      <c r="D140" s="49">
        <v>0</v>
      </c>
      <c r="E140" s="49">
        <v>1</v>
      </c>
      <c r="F140" s="172">
        <v>2.56</v>
      </c>
    </row>
    <row r="141" spans="2:6" x14ac:dyDescent="0.15">
      <c r="B141" s="49">
        <v>107</v>
      </c>
      <c r="C141" s="202">
        <v>1</v>
      </c>
      <c r="D141" s="49">
        <v>1</v>
      </c>
      <c r="E141" s="49">
        <v>0</v>
      </c>
      <c r="F141" s="172">
        <v>3.12</v>
      </c>
    </row>
    <row r="142" spans="2:6" x14ac:dyDescent="0.15">
      <c r="B142" s="49">
        <v>108</v>
      </c>
      <c r="C142" s="202">
        <v>1</v>
      </c>
      <c r="D142" s="49">
        <v>1</v>
      </c>
      <c r="E142" s="49">
        <v>0</v>
      </c>
      <c r="F142" s="172">
        <v>2.65</v>
      </c>
    </row>
    <row r="143" spans="2:6" x14ac:dyDescent="0.15">
      <c r="B143" s="49">
        <v>109</v>
      </c>
      <c r="C143" s="202">
        <v>1</v>
      </c>
      <c r="D143" s="49">
        <v>0</v>
      </c>
      <c r="E143" s="49">
        <v>0</v>
      </c>
      <c r="F143" s="172">
        <v>2.5099999999999998</v>
      </c>
    </row>
    <row r="144" spans="2:6" x14ac:dyDescent="0.15">
      <c r="B144" s="49">
        <v>110</v>
      </c>
      <c r="C144" s="202">
        <v>1</v>
      </c>
      <c r="D144" s="49">
        <v>0</v>
      </c>
      <c r="E144" s="49">
        <v>0</v>
      </c>
      <c r="F144" s="172">
        <v>3.08</v>
      </c>
    </row>
    <row r="145" spans="2:6" x14ac:dyDescent="0.15">
      <c r="B145" s="49">
        <v>111</v>
      </c>
      <c r="C145" s="202">
        <v>1</v>
      </c>
      <c r="D145" s="49">
        <v>0</v>
      </c>
      <c r="E145" s="49">
        <v>0</v>
      </c>
      <c r="F145" s="172">
        <v>2.65</v>
      </c>
    </row>
    <row r="146" spans="2:6" x14ac:dyDescent="0.15">
      <c r="B146" s="49">
        <v>112</v>
      </c>
      <c r="C146" s="202">
        <v>0</v>
      </c>
      <c r="D146" s="49">
        <v>0</v>
      </c>
      <c r="E146" s="49">
        <v>0</v>
      </c>
      <c r="F146" s="172">
        <v>2.99</v>
      </c>
    </row>
    <row r="147" spans="2:6" x14ac:dyDescent="0.15">
      <c r="B147" s="49">
        <v>113</v>
      </c>
      <c r="C147" s="202">
        <v>0</v>
      </c>
      <c r="D147" s="49">
        <v>0</v>
      </c>
      <c r="E147" s="49">
        <v>0</v>
      </c>
      <c r="F147" s="172">
        <v>2.63</v>
      </c>
    </row>
    <row r="148" spans="2:6" x14ac:dyDescent="0.15">
      <c r="B148" s="49">
        <v>114</v>
      </c>
      <c r="C148" s="202">
        <v>1</v>
      </c>
      <c r="D148" s="49">
        <v>0</v>
      </c>
      <c r="E148" s="49">
        <v>0</v>
      </c>
      <c r="F148" s="172">
        <v>2.8</v>
      </c>
    </row>
    <row r="149" spans="2:6" x14ac:dyDescent="0.15">
      <c r="B149" s="49">
        <v>115</v>
      </c>
      <c r="C149" s="202">
        <v>1</v>
      </c>
      <c r="D149" s="49">
        <v>0</v>
      </c>
      <c r="E149" s="49">
        <v>1</v>
      </c>
      <c r="F149" s="172">
        <v>3.46</v>
      </c>
    </row>
    <row r="150" spans="2:6" x14ac:dyDescent="0.15">
      <c r="B150" s="49">
        <v>116</v>
      </c>
      <c r="C150" s="202">
        <v>0</v>
      </c>
      <c r="D150" s="49">
        <v>0</v>
      </c>
      <c r="E150" s="49">
        <v>0</v>
      </c>
      <c r="F150" s="172">
        <v>3.61</v>
      </c>
    </row>
    <row r="151" spans="2:6" x14ac:dyDescent="0.15">
      <c r="B151" s="49">
        <v>117</v>
      </c>
      <c r="C151" s="202">
        <v>0</v>
      </c>
      <c r="D151" s="49">
        <v>0</v>
      </c>
      <c r="E151" s="49">
        <v>0</v>
      </c>
      <c r="F151" s="172">
        <v>3.08</v>
      </c>
    </row>
    <row r="152" spans="2:6" x14ac:dyDescent="0.15">
      <c r="B152" s="49">
        <v>118</v>
      </c>
      <c r="C152" s="202">
        <v>0</v>
      </c>
      <c r="D152" s="49">
        <v>1</v>
      </c>
      <c r="E152" s="49">
        <v>0</v>
      </c>
      <c r="F152" s="172">
        <v>3.28</v>
      </c>
    </row>
    <row r="153" spans="2:6" x14ac:dyDescent="0.15">
      <c r="B153" s="49">
        <v>119</v>
      </c>
      <c r="C153" s="202">
        <v>0</v>
      </c>
      <c r="D153" s="49">
        <v>0</v>
      </c>
      <c r="E153" s="49">
        <v>1</v>
      </c>
      <c r="F153" s="172">
        <v>3.31</v>
      </c>
    </row>
    <row r="154" spans="2:6" x14ac:dyDescent="0.15">
      <c r="B154" s="49">
        <v>120</v>
      </c>
      <c r="C154" s="202">
        <v>0</v>
      </c>
      <c r="D154" s="49">
        <v>0</v>
      </c>
      <c r="E154" s="49">
        <v>0</v>
      </c>
      <c r="F154" s="172">
        <v>2.57</v>
      </c>
    </row>
    <row r="155" spans="2:6" x14ac:dyDescent="0.15">
      <c r="B155" s="49">
        <v>121</v>
      </c>
      <c r="C155" s="202">
        <v>1</v>
      </c>
      <c r="D155" s="49">
        <v>0</v>
      </c>
      <c r="E155" s="49">
        <v>0</v>
      </c>
      <c r="F155" s="172">
        <v>3.39</v>
      </c>
    </row>
    <row r="156" spans="2:6" x14ac:dyDescent="0.15">
      <c r="B156" s="49">
        <v>122</v>
      </c>
      <c r="C156" s="202">
        <v>0</v>
      </c>
      <c r="D156" s="49">
        <v>0</v>
      </c>
      <c r="E156" s="49">
        <v>0</v>
      </c>
      <c r="F156" s="172">
        <v>2.2599999999999998</v>
      </c>
    </row>
    <row r="157" spans="2:6" x14ac:dyDescent="0.15">
      <c r="B157" s="49">
        <v>123</v>
      </c>
      <c r="C157" s="202">
        <v>0</v>
      </c>
      <c r="D157" s="49">
        <v>0</v>
      </c>
      <c r="E157" s="49">
        <v>0</v>
      </c>
      <c r="F157" s="172">
        <v>2.42</v>
      </c>
    </row>
    <row r="158" spans="2:6" x14ac:dyDescent="0.15">
      <c r="B158" s="49">
        <v>124</v>
      </c>
      <c r="C158" s="202">
        <v>0</v>
      </c>
      <c r="D158" s="49">
        <v>0</v>
      </c>
      <c r="E158" s="49">
        <v>0</v>
      </c>
      <c r="F158" s="172">
        <v>2.6</v>
      </c>
    </row>
    <row r="159" spans="2:6" x14ac:dyDescent="0.15">
      <c r="B159" s="49">
        <v>125</v>
      </c>
      <c r="C159" s="202">
        <v>1</v>
      </c>
      <c r="D159" s="49">
        <v>1</v>
      </c>
      <c r="E159" s="49">
        <v>1</v>
      </c>
      <c r="F159" s="172">
        <v>3.44</v>
      </c>
    </row>
    <row r="160" spans="2:6" x14ac:dyDescent="0.15">
      <c r="B160" s="49">
        <v>126</v>
      </c>
      <c r="C160" s="202">
        <v>1</v>
      </c>
      <c r="D160" s="49">
        <v>0</v>
      </c>
      <c r="E160" s="49">
        <v>0</v>
      </c>
      <c r="F160" s="172">
        <v>2.98</v>
      </c>
    </row>
    <row r="161" spans="2:6" x14ac:dyDescent="0.15">
      <c r="B161" s="49">
        <v>127</v>
      </c>
      <c r="C161" s="202">
        <v>1</v>
      </c>
      <c r="D161" s="49">
        <v>1</v>
      </c>
      <c r="E161" s="49">
        <v>0</v>
      </c>
      <c r="F161" s="172">
        <v>3.09</v>
      </c>
    </row>
    <row r="162" spans="2:6" x14ac:dyDescent="0.15">
      <c r="B162" s="49">
        <v>128</v>
      </c>
      <c r="C162" s="202">
        <v>0</v>
      </c>
      <c r="D162" s="49">
        <v>0</v>
      </c>
      <c r="E162" s="49">
        <v>1</v>
      </c>
      <c r="F162" s="172">
        <v>3.34</v>
      </c>
    </row>
    <row r="163" spans="2:6" x14ac:dyDescent="0.15">
      <c r="B163" s="49">
        <v>129</v>
      </c>
      <c r="C163" s="202">
        <v>0</v>
      </c>
      <c r="D163" s="49">
        <v>0</v>
      </c>
      <c r="E163" s="49">
        <v>0</v>
      </c>
      <c r="F163" s="172">
        <v>2.84</v>
      </c>
    </row>
    <row r="164" spans="2:6" x14ac:dyDescent="0.15">
      <c r="B164" s="49">
        <v>130</v>
      </c>
      <c r="C164" s="202">
        <v>0</v>
      </c>
      <c r="D164" s="49">
        <v>0</v>
      </c>
      <c r="E164" s="49">
        <v>0</v>
      </c>
      <c r="F164" s="172">
        <v>2.81</v>
      </c>
    </row>
    <row r="165" spans="2:6" x14ac:dyDescent="0.15">
      <c r="B165" s="49">
        <v>131</v>
      </c>
      <c r="C165" s="202">
        <v>0</v>
      </c>
      <c r="D165" s="49">
        <v>0</v>
      </c>
      <c r="E165" s="49">
        <v>0</v>
      </c>
      <c r="F165" s="172">
        <v>2.79</v>
      </c>
    </row>
    <row r="166" spans="2:6" x14ac:dyDescent="0.15">
      <c r="B166" s="49">
        <v>132</v>
      </c>
      <c r="C166" s="202">
        <v>0</v>
      </c>
      <c r="D166" s="49">
        <v>0</v>
      </c>
      <c r="E166" s="49">
        <v>0</v>
      </c>
      <c r="F166" s="172">
        <v>2.4</v>
      </c>
    </row>
    <row r="167" spans="2:6" x14ac:dyDescent="0.15">
      <c r="B167" s="49">
        <v>133</v>
      </c>
      <c r="C167" s="202">
        <v>0</v>
      </c>
      <c r="D167" s="49">
        <v>0</v>
      </c>
      <c r="E167" s="49">
        <v>0</v>
      </c>
      <c r="F167" s="172">
        <v>3.02</v>
      </c>
    </row>
    <row r="168" spans="2:6" x14ac:dyDescent="0.15">
      <c r="B168" s="49">
        <v>134</v>
      </c>
      <c r="C168" s="202">
        <v>1</v>
      </c>
      <c r="D168" s="49">
        <v>0</v>
      </c>
      <c r="E168" s="49">
        <v>0</v>
      </c>
      <c r="F168" s="172">
        <v>2.65</v>
      </c>
    </row>
    <row r="169" spans="2:6" x14ac:dyDescent="0.15">
      <c r="B169" s="49">
        <v>135</v>
      </c>
      <c r="C169" s="202">
        <v>1</v>
      </c>
      <c r="D169" s="49">
        <v>0</v>
      </c>
      <c r="E169" s="49">
        <v>0</v>
      </c>
      <c r="F169" s="172">
        <v>2.5499999999999998</v>
      </c>
    </row>
    <row r="170" spans="2:6" x14ac:dyDescent="0.15">
      <c r="B170" s="49">
        <v>136</v>
      </c>
      <c r="C170" s="202">
        <v>1</v>
      </c>
      <c r="D170" s="49">
        <v>1</v>
      </c>
      <c r="E170" s="49">
        <v>0</v>
      </c>
      <c r="F170" s="172">
        <v>3.12</v>
      </c>
    </row>
    <row r="171" spans="2:6" x14ac:dyDescent="0.15">
      <c r="B171" s="49">
        <v>137</v>
      </c>
      <c r="C171" s="202">
        <v>0</v>
      </c>
      <c r="D171" s="49">
        <v>0</v>
      </c>
      <c r="E171" s="49">
        <v>0</v>
      </c>
      <c r="F171" s="172">
        <v>2.98</v>
      </c>
    </row>
    <row r="172" spans="2:6" x14ac:dyDescent="0.15">
      <c r="B172" s="49">
        <v>138</v>
      </c>
      <c r="C172" s="202">
        <v>2</v>
      </c>
      <c r="D172" s="49">
        <v>1</v>
      </c>
      <c r="E172" s="49">
        <v>0</v>
      </c>
      <c r="F172" s="172">
        <v>3.61</v>
      </c>
    </row>
    <row r="173" spans="2:6" x14ac:dyDescent="0.15">
      <c r="B173" s="49">
        <v>139</v>
      </c>
      <c r="C173" s="202">
        <v>0</v>
      </c>
      <c r="D173" s="49">
        <v>0</v>
      </c>
      <c r="E173" s="49">
        <v>0</v>
      </c>
      <c r="F173" s="172">
        <v>2.98</v>
      </c>
    </row>
    <row r="174" spans="2:6" x14ac:dyDescent="0.15">
      <c r="B174" s="49">
        <v>140</v>
      </c>
      <c r="C174" s="202">
        <v>0</v>
      </c>
      <c r="D174" s="49">
        <v>0</v>
      </c>
      <c r="E174" s="49">
        <v>0</v>
      </c>
      <c r="F174" s="172">
        <v>3.19</v>
      </c>
    </row>
    <row r="175" spans="2:6" x14ac:dyDescent="0.15">
      <c r="B175" s="49">
        <v>141</v>
      </c>
      <c r="C175" s="202">
        <v>0</v>
      </c>
      <c r="D175" s="49">
        <v>0</v>
      </c>
      <c r="E175" s="49">
        <v>0</v>
      </c>
      <c r="F175" s="172">
        <v>3.51</v>
      </c>
    </row>
    <row r="176" spans="2:6" x14ac:dyDescent="0.15">
      <c r="B176" s="49">
        <v>142</v>
      </c>
      <c r="C176" s="202">
        <v>0</v>
      </c>
      <c r="D176" s="49">
        <v>0</v>
      </c>
      <c r="E176" s="49">
        <v>0</v>
      </c>
      <c r="F176" s="172">
        <v>3.1</v>
      </c>
    </row>
    <row r="177" spans="2:11" x14ac:dyDescent="0.15">
      <c r="B177" s="49">
        <v>143</v>
      </c>
      <c r="C177" s="202">
        <v>0</v>
      </c>
      <c r="D177" s="49">
        <v>0</v>
      </c>
      <c r="E177" s="49">
        <v>0</v>
      </c>
      <c r="F177" s="172">
        <v>3.55</v>
      </c>
    </row>
    <row r="178" spans="2:11" x14ac:dyDescent="0.15">
      <c r="B178" s="49">
        <v>144</v>
      </c>
      <c r="C178" s="202">
        <v>0</v>
      </c>
      <c r="D178" s="49">
        <v>0</v>
      </c>
      <c r="E178" s="49">
        <v>0</v>
      </c>
      <c r="F178" s="172">
        <v>2.98</v>
      </c>
    </row>
    <row r="179" spans="2:11" x14ac:dyDescent="0.15">
      <c r="B179" s="49">
        <v>145</v>
      </c>
      <c r="C179" s="202">
        <v>2</v>
      </c>
      <c r="D179" s="49">
        <v>0</v>
      </c>
      <c r="E179" s="49">
        <v>0</v>
      </c>
      <c r="F179" s="172">
        <v>2.99</v>
      </c>
    </row>
    <row r="180" spans="2:11" x14ac:dyDescent="0.15">
      <c r="B180" s="49">
        <v>146</v>
      </c>
      <c r="C180" s="202">
        <v>0</v>
      </c>
      <c r="D180" s="49">
        <v>0</v>
      </c>
      <c r="E180" s="49">
        <v>0</v>
      </c>
      <c r="F180" s="172">
        <v>3.05</v>
      </c>
      <c r="K180"/>
    </row>
    <row r="181" spans="2:11" x14ac:dyDescent="0.15">
      <c r="B181" s="49">
        <v>147</v>
      </c>
      <c r="C181" s="202">
        <v>0</v>
      </c>
      <c r="D181" s="49">
        <v>0</v>
      </c>
      <c r="E181" s="49">
        <v>0</v>
      </c>
      <c r="F181" s="172">
        <v>2.99</v>
      </c>
    </row>
    <row r="182" spans="2:11" x14ac:dyDescent="0.15">
      <c r="B182" s="49">
        <v>148</v>
      </c>
      <c r="C182" s="202">
        <v>0</v>
      </c>
      <c r="D182" s="49">
        <v>0</v>
      </c>
      <c r="E182" s="49">
        <v>0</v>
      </c>
      <c r="F182" s="172">
        <v>2.3199999999999998</v>
      </c>
    </row>
    <row r="183" spans="2:11" x14ac:dyDescent="0.15">
      <c r="B183" s="49">
        <v>149</v>
      </c>
      <c r="C183" s="202">
        <v>0</v>
      </c>
      <c r="D183" s="49">
        <v>0</v>
      </c>
      <c r="E183" s="49">
        <v>0</v>
      </c>
      <c r="F183" s="172">
        <v>2.5</v>
      </c>
    </row>
    <row r="184" spans="2:11" x14ac:dyDescent="0.15">
      <c r="B184" s="49">
        <v>150</v>
      </c>
      <c r="C184" s="202">
        <v>0</v>
      </c>
      <c r="D184" s="49">
        <v>0</v>
      </c>
      <c r="E184" s="49">
        <v>1</v>
      </c>
      <c r="F184" s="172">
        <v>2.9</v>
      </c>
    </row>
    <row r="185" spans="2:11" x14ac:dyDescent="0.15">
      <c r="B185" s="49">
        <v>151</v>
      </c>
      <c r="C185" s="202">
        <v>2</v>
      </c>
      <c r="D185" s="49">
        <v>1</v>
      </c>
      <c r="E185" s="49">
        <v>1</v>
      </c>
      <c r="F185" s="172">
        <v>3.28</v>
      </c>
    </row>
    <row r="186" spans="2:11" x14ac:dyDescent="0.15">
      <c r="B186" s="49">
        <v>152</v>
      </c>
      <c r="C186" s="202">
        <v>1</v>
      </c>
      <c r="D186" s="49">
        <v>0</v>
      </c>
      <c r="E186" s="49">
        <v>0</v>
      </c>
      <c r="F186" s="172">
        <v>2.95</v>
      </c>
    </row>
    <row r="187" spans="2:11" x14ac:dyDescent="0.15">
      <c r="B187" s="49">
        <v>153</v>
      </c>
      <c r="C187" s="202">
        <v>1</v>
      </c>
      <c r="D187" s="49">
        <v>0</v>
      </c>
      <c r="E187" s="49">
        <v>0</v>
      </c>
      <c r="F187" s="172">
        <v>3.54</v>
      </c>
    </row>
    <row r="188" spans="2:11" x14ac:dyDescent="0.15">
      <c r="B188" s="49">
        <v>154</v>
      </c>
      <c r="C188" s="202">
        <v>1</v>
      </c>
      <c r="D188" s="49">
        <v>0</v>
      </c>
      <c r="E188" s="49">
        <v>0</v>
      </c>
      <c r="F188" s="172">
        <v>3.11</v>
      </c>
    </row>
    <row r="189" spans="2:11" x14ac:dyDescent="0.15">
      <c r="B189" s="49">
        <v>155</v>
      </c>
      <c r="C189" s="202">
        <v>0</v>
      </c>
      <c r="D189" s="49">
        <v>1</v>
      </c>
      <c r="E189" s="49">
        <v>0</v>
      </c>
      <c r="F189" s="172">
        <v>3.25</v>
      </c>
    </row>
    <row r="190" spans="2:11" x14ac:dyDescent="0.15">
      <c r="B190" s="49">
        <v>156</v>
      </c>
      <c r="C190" s="202">
        <v>0</v>
      </c>
      <c r="D190" s="49">
        <v>0</v>
      </c>
      <c r="E190" s="49">
        <v>0</v>
      </c>
      <c r="F190" s="172">
        <v>2.44</v>
      </c>
    </row>
    <row r="191" spans="2:11" x14ac:dyDescent="0.15">
      <c r="B191" s="49">
        <v>157</v>
      </c>
      <c r="C191" s="202">
        <v>0</v>
      </c>
      <c r="D191" s="49">
        <v>0</v>
      </c>
      <c r="E191" s="49">
        <v>0</v>
      </c>
      <c r="F191" s="172">
        <v>2.13</v>
      </c>
    </row>
    <row r="192" spans="2:11" x14ac:dyDescent="0.15">
      <c r="B192" s="49">
        <v>158</v>
      </c>
      <c r="C192" s="202">
        <v>1</v>
      </c>
      <c r="D192" s="49">
        <v>0</v>
      </c>
      <c r="E192" s="49">
        <v>0</v>
      </c>
      <c r="F192" s="172">
        <v>3.22</v>
      </c>
    </row>
    <row r="193" spans="2:6" x14ac:dyDescent="0.15">
      <c r="B193" s="49">
        <v>159</v>
      </c>
      <c r="C193" s="202">
        <v>1</v>
      </c>
      <c r="D193" s="49">
        <v>0</v>
      </c>
      <c r="E193" s="49">
        <v>0</v>
      </c>
      <c r="F193" s="172">
        <v>3.16</v>
      </c>
    </row>
    <row r="194" spans="2:6" x14ac:dyDescent="0.15">
      <c r="B194" s="49">
        <v>160</v>
      </c>
      <c r="C194" s="202">
        <v>0</v>
      </c>
      <c r="D194" s="49">
        <v>0</v>
      </c>
      <c r="E194" s="49">
        <v>0</v>
      </c>
      <c r="F194" s="172">
        <v>3.39</v>
      </c>
    </row>
    <row r="195" spans="2:6" x14ac:dyDescent="0.15">
      <c r="B195" s="49">
        <v>161</v>
      </c>
      <c r="C195" s="202">
        <v>1</v>
      </c>
      <c r="D195" s="49">
        <v>0</v>
      </c>
      <c r="E195" s="49">
        <v>0</v>
      </c>
      <c r="F195" s="172">
        <v>2.7</v>
      </c>
    </row>
    <row r="196" spans="2:6" x14ac:dyDescent="0.15">
      <c r="B196" s="49">
        <v>162</v>
      </c>
      <c r="C196" s="202">
        <v>1</v>
      </c>
      <c r="D196" s="49">
        <v>0</v>
      </c>
      <c r="E196" s="49">
        <v>0</v>
      </c>
      <c r="F196" s="172">
        <v>3.09</v>
      </c>
    </row>
    <row r="197" spans="2:6" x14ac:dyDescent="0.15">
      <c r="B197" s="49">
        <v>163</v>
      </c>
      <c r="C197" s="202">
        <v>1</v>
      </c>
      <c r="D197" s="49">
        <v>0</v>
      </c>
      <c r="E197" s="49">
        <v>0</v>
      </c>
      <c r="F197" s="172">
        <v>3.16</v>
      </c>
    </row>
    <row r="198" spans="2:6" x14ac:dyDescent="0.15">
      <c r="B198" s="49">
        <v>164</v>
      </c>
      <c r="C198" s="202">
        <v>0</v>
      </c>
      <c r="D198" s="49">
        <v>0</v>
      </c>
      <c r="E198" s="49">
        <v>0</v>
      </c>
      <c r="F198" s="172">
        <v>2.2799999999999998</v>
      </c>
    </row>
    <row r="199" spans="2:6" x14ac:dyDescent="0.15">
      <c r="B199" s="49">
        <v>165</v>
      </c>
      <c r="C199" s="202">
        <v>0</v>
      </c>
      <c r="D199" s="49">
        <v>0</v>
      </c>
      <c r="E199" s="49">
        <v>0</v>
      </c>
      <c r="F199" s="172">
        <v>2.91</v>
      </c>
    </row>
    <row r="200" spans="2:6" x14ac:dyDescent="0.15">
      <c r="B200" s="49">
        <v>166</v>
      </c>
      <c r="C200" s="202">
        <v>0</v>
      </c>
      <c r="D200" s="49">
        <v>0</v>
      </c>
      <c r="E200" s="49">
        <v>0</v>
      </c>
      <c r="F200" s="172">
        <v>3.65</v>
      </c>
    </row>
    <row r="201" spans="2:6" x14ac:dyDescent="0.15">
      <c r="B201" s="49">
        <v>167</v>
      </c>
      <c r="C201" s="202">
        <v>0</v>
      </c>
      <c r="D201" s="49">
        <v>0</v>
      </c>
      <c r="E201" s="49">
        <v>0</v>
      </c>
      <c r="F201" s="172">
        <v>2.86</v>
      </c>
    </row>
    <row r="202" spans="2:6" x14ac:dyDescent="0.15">
      <c r="B202" s="49">
        <v>168</v>
      </c>
      <c r="C202" s="202">
        <v>0</v>
      </c>
      <c r="D202" s="49">
        <v>0</v>
      </c>
      <c r="E202" s="49">
        <v>1</v>
      </c>
      <c r="F202" s="172">
        <v>3.39</v>
      </c>
    </row>
    <row r="203" spans="2:6" x14ac:dyDescent="0.15">
      <c r="B203" s="49">
        <v>169</v>
      </c>
      <c r="C203" s="202">
        <v>0</v>
      </c>
      <c r="D203" s="49">
        <v>0</v>
      </c>
      <c r="E203" s="49">
        <v>0</v>
      </c>
      <c r="F203" s="172">
        <v>3.71</v>
      </c>
    </row>
    <row r="204" spans="2:6" x14ac:dyDescent="0.15">
      <c r="B204" s="49">
        <v>170</v>
      </c>
      <c r="C204" s="202">
        <v>0</v>
      </c>
      <c r="D204" s="49">
        <v>0</v>
      </c>
      <c r="E204" s="49">
        <v>0</v>
      </c>
      <c r="F204" s="172">
        <v>3.25</v>
      </c>
    </row>
    <row r="205" spans="2:6" x14ac:dyDescent="0.15">
      <c r="B205" s="49">
        <v>171</v>
      </c>
      <c r="C205" s="202">
        <v>0</v>
      </c>
      <c r="D205" s="49">
        <v>0</v>
      </c>
      <c r="E205" s="49">
        <v>0</v>
      </c>
      <c r="F205" s="172">
        <v>3.14</v>
      </c>
    </row>
    <row r="206" spans="2:6" x14ac:dyDescent="0.15">
      <c r="B206" s="49">
        <v>172</v>
      </c>
      <c r="C206" s="202">
        <v>0</v>
      </c>
      <c r="D206" s="49">
        <v>0</v>
      </c>
      <c r="E206" s="49">
        <v>0</v>
      </c>
      <c r="F206" s="172">
        <v>2.41</v>
      </c>
    </row>
    <row r="207" spans="2:6" x14ac:dyDescent="0.15">
      <c r="B207" s="49">
        <v>173</v>
      </c>
      <c r="C207" s="202">
        <v>1</v>
      </c>
      <c r="D207" s="49">
        <v>0</v>
      </c>
      <c r="E207" s="49">
        <v>0</v>
      </c>
      <c r="F207" s="172">
        <v>3.08</v>
      </c>
    </row>
    <row r="208" spans="2:6" x14ac:dyDescent="0.15">
      <c r="B208" s="49">
        <v>174</v>
      </c>
      <c r="C208" s="202">
        <v>0</v>
      </c>
      <c r="D208" s="49">
        <v>0</v>
      </c>
      <c r="E208" s="49">
        <v>1</v>
      </c>
      <c r="F208" s="172">
        <v>3.02</v>
      </c>
    </row>
    <row r="209" spans="1:7" x14ac:dyDescent="0.15">
      <c r="B209" s="49">
        <v>175</v>
      </c>
      <c r="C209" s="202">
        <v>1</v>
      </c>
      <c r="D209" s="49">
        <v>0</v>
      </c>
      <c r="E209" s="49">
        <v>0</v>
      </c>
      <c r="F209" s="172">
        <v>3.15</v>
      </c>
    </row>
    <row r="210" spans="1:7" x14ac:dyDescent="0.15">
      <c r="B210" s="49">
        <v>176</v>
      </c>
      <c r="C210" s="202">
        <v>2</v>
      </c>
      <c r="D210" s="49">
        <v>0</v>
      </c>
      <c r="E210" s="49">
        <v>0</v>
      </c>
      <c r="F210" s="172">
        <v>2.95</v>
      </c>
    </row>
    <row r="211" spans="1:7" x14ac:dyDescent="0.15">
      <c r="B211" s="49">
        <v>177</v>
      </c>
      <c r="C211" s="202">
        <v>0</v>
      </c>
      <c r="D211" s="49">
        <v>0</v>
      </c>
      <c r="E211" s="49">
        <v>0</v>
      </c>
      <c r="F211" s="172">
        <v>2.2200000000000002</v>
      </c>
    </row>
    <row r="212" spans="1:7" x14ac:dyDescent="0.15">
      <c r="B212" s="49">
        <v>178</v>
      </c>
      <c r="C212" s="202">
        <v>1</v>
      </c>
      <c r="D212" s="49">
        <v>0</v>
      </c>
      <c r="E212" s="49">
        <v>0</v>
      </c>
      <c r="F212" s="172">
        <v>2.86</v>
      </c>
    </row>
    <row r="213" spans="1:7" x14ac:dyDescent="0.15">
      <c r="B213" s="49">
        <v>179</v>
      </c>
      <c r="C213" s="202">
        <v>1</v>
      </c>
      <c r="D213" s="49">
        <v>1</v>
      </c>
      <c r="E213" s="49">
        <v>0</v>
      </c>
      <c r="F213" s="172">
        <v>2.88</v>
      </c>
    </row>
    <row r="214" spans="1:7" x14ac:dyDescent="0.15">
      <c r="B214" s="49">
        <v>180</v>
      </c>
      <c r="C214" s="202">
        <v>2</v>
      </c>
      <c r="D214" s="49">
        <v>0</v>
      </c>
      <c r="E214" s="49">
        <v>0</v>
      </c>
      <c r="F214" s="172">
        <v>2.62</v>
      </c>
    </row>
    <row r="215" spans="1:7" x14ac:dyDescent="0.15">
      <c r="B215" s="49">
        <v>181</v>
      </c>
      <c r="C215" s="202">
        <v>0</v>
      </c>
      <c r="D215" s="49">
        <v>0</v>
      </c>
      <c r="E215" s="49">
        <v>0</v>
      </c>
      <c r="F215" s="172">
        <v>3.37</v>
      </c>
    </row>
    <row r="216" spans="1:7" x14ac:dyDescent="0.15">
      <c r="B216" s="49">
        <v>182</v>
      </c>
      <c r="C216" s="202">
        <v>1</v>
      </c>
      <c r="D216" s="49">
        <v>0</v>
      </c>
      <c r="E216" s="49">
        <v>0</v>
      </c>
      <c r="F216" s="172">
        <v>3.51</v>
      </c>
    </row>
    <row r="217" spans="1:7" x14ac:dyDescent="0.15">
      <c r="B217" s="49">
        <v>183</v>
      </c>
      <c r="C217" s="202">
        <v>1</v>
      </c>
      <c r="D217" s="49">
        <v>0</v>
      </c>
      <c r="E217" s="49">
        <v>0</v>
      </c>
      <c r="F217" s="172">
        <v>3.65</v>
      </c>
    </row>
    <row r="218" spans="1:7" x14ac:dyDescent="0.15">
      <c r="B218" s="49">
        <v>184</v>
      </c>
      <c r="C218" s="202">
        <v>2</v>
      </c>
      <c r="D218" s="49">
        <v>1</v>
      </c>
      <c r="E218" s="49">
        <v>0</v>
      </c>
      <c r="F218" s="172">
        <v>3.42</v>
      </c>
    </row>
    <row r="219" spans="1:7" x14ac:dyDescent="0.15">
      <c r="B219" s="49">
        <v>185</v>
      </c>
      <c r="C219" s="202">
        <v>2</v>
      </c>
      <c r="D219" s="49">
        <v>0</v>
      </c>
      <c r="E219" s="49">
        <v>0</v>
      </c>
      <c r="F219" s="172">
        <v>2.41</v>
      </c>
    </row>
    <row r="220" spans="1:7" x14ac:dyDescent="0.15">
      <c r="B220" s="49">
        <v>186</v>
      </c>
      <c r="C220" s="202">
        <v>2</v>
      </c>
      <c r="D220" s="49">
        <v>0</v>
      </c>
      <c r="E220" s="49">
        <v>1</v>
      </c>
      <c r="F220" s="172">
        <v>3.21</v>
      </c>
    </row>
    <row r="221" spans="1:7" x14ac:dyDescent="0.15">
      <c r="A221"/>
      <c r="B221" s="49">
        <v>187</v>
      </c>
      <c r="C221" s="202">
        <v>0</v>
      </c>
      <c r="D221" s="49">
        <v>0</v>
      </c>
      <c r="E221" s="49">
        <v>0</v>
      </c>
      <c r="F221" s="172">
        <v>3.22</v>
      </c>
      <c r="G221"/>
    </row>
    <row r="222" spans="1:7" x14ac:dyDescent="0.15">
      <c r="A222"/>
      <c r="B222" s="49">
        <v>188</v>
      </c>
      <c r="C222" s="202">
        <v>0</v>
      </c>
      <c r="D222" s="49">
        <v>0</v>
      </c>
      <c r="E222" s="49">
        <v>0</v>
      </c>
      <c r="F222" s="172">
        <v>2.5299999999999998</v>
      </c>
      <c r="G222"/>
    </row>
    <row r="223" spans="1:7" x14ac:dyDescent="0.15">
      <c r="A223"/>
      <c r="B223" s="49">
        <v>189</v>
      </c>
      <c r="C223" s="202">
        <v>1</v>
      </c>
      <c r="D223" s="49">
        <v>0</v>
      </c>
      <c r="E223" s="49">
        <v>0</v>
      </c>
      <c r="F223" s="172">
        <v>2.64</v>
      </c>
      <c r="G223"/>
    </row>
    <row r="224" spans="1:7" x14ac:dyDescent="0.15">
      <c r="A224"/>
      <c r="B224" s="49">
        <v>190</v>
      </c>
      <c r="C224" s="202">
        <v>0</v>
      </c>
      <c r="D224" s="49">
        <v>0</v>
      </c>
      <c r="E224" s="49">
        <v>0</v>
      </c>
      <c r="F224" s="172">
        <v>2.94</v>
      </c>
      <c r="G224"/>
    </row>
    <row r="225" spans="1:7" x14ac:dyDescent="0.15">
      <c r="A225"/>
      <c r="B225" s="49">
        <v>191</v>
      </c>
      <c r="C225" s="202">
        <v>1</v>
      </c>
      <c r="D225" s="49">
        <v>0</v>
      </c>
      <c r="E225" s="49">
        <v>0</v>
      </c>
      <c r="F225" s="172">
        <v>2.56</v>
      </c>
      <c r="G225"/>
    </row>
    <row r="226" spans="1:7" x14ac:dyDescent="0.15">
      <c r="A226"/>
      <c r="B226" s="49">
        <v>192</v>
      </c>
      <c r="C226" s="202">
        <v>0</v>
      </c>
      <c r="D226" s="49">
        <v>0</v>
      </c>
      <c r="E226" s="49">
        <v>1</v>
      </c>
      <c r="F226" s="172">
        <v>3.12</v>
      </c>
      <c r="G226"/>
    </row>
    <row r="227" spans="1:7" x14ac:dyDescent="0.15">
      <c r="A227"/>
      <c r="B227" s="49">
        <v>193</v>
      </c>
      <c r="C227" s="202">
        <v>1</v>
      </c>
      <c r="D227" s="49">
        <v>0</v>
      </c>
      <c r="E227" s="49">
        <v>0</v>
      </c>
      <c r="F227" s="172">
        <v>3.34</v>
      </c>
      <c r="G227"/>
    </row>
    <row r="228" spans="1:7" x14ac:dyDescent="0.15">
      <c r="A228"/>
      <c r="B228" s="49">
        <v>194</v>
      </c>
      <c r="C228" s="202">
        <v>0</v>
      </c>
      <c r="D228" s="49">
        <v>0</v>
      </c>
      <c r="E228" s="49">
        <v>0</v>
      </c>
      <c r="F228" s="172">
        <v>3.22</v>
      </c>
      <c r="G228"/>
    </row>
    <row r="229" spans="1:7" x14ac:dyDescent="0.15">
      <c r="A229"/>
      <c r="B229" s="49">
        <v>195</v>
      </c>
      <c r="C229" s="202">
        <v>1</v>
      </c>
      <c r="D229" s="49">
        <v>0</v>
      </c>
      <c r="E229" s="49">
        <v>0</v>
      </c>
      <c r="F229" s="172">
        <v>3.05</v>
      </c>
      <c r="G229"/>
    </row>
    <row r="230" spans="1:7" x14ac:dyDescent="0.15">
      <c r="A230"/>
      <c r="B230" s="49">
        <v>196</v>
      </c>
      <c r="C230" s="202">
        <v>1</v>
      </c>
      <c r="D230" s="49">
        <v>0</v>
      </c>
      <c r="E230" s="49">
        <v>0</v>
      </c>
      <c r="F230" s="172">
        <v>3.29</v>
      </c>
      <c r="G230"/>
    </row>
    <row r="231" spans="1:7" x14ac:dyDescent="0.15">
      <c r="A231"/>
      <c r="B231" s="49">
        <v>197</v>
      </c>
      <c r="C231" s="202">
        <v>1</v>
      </c>
      <c r="D231" s="49">
        <v>0</v>
      </c>
      <c r="E231" s="49">
        <v>0</v>
      </c>
      <c r="F231" s="172">
        <v>2.71</v>
      </c>
      <c r="G231"/>
    </row>
    <row r="232" spans="1:7" x14ac:dyDescent="0.15">
      <c r="A232"/>
      <c r="B232" s="49">
        <v>198</v>
      </c>
      <c r="C232" s="202">
        <v>0</v>
      </c>
      <c r="D232" s="49">
        <v>0</v>
      </c>
      <c r="E232" s="49">
        <v>0</v>
      </c>
      <c r="F232" s="172">
        <v>2.87</v>
      </c>
      <c r="G232"/>
    </row>
    <row r="233" spans="1:7" x14ac:dyDescent="0.15">
      <c r="A233"/>
      <c r="B233" s="49">
        <v>199</v>
      </c>
      <c r="C233" s="202">
        <v>0</v>
      </c>
      <c r="D233" s="49">
        <v>0</v>
      </c>
      <c r="E233" s="49">
        <v>0</v>
      </c>
      <c r="F233" s="172">
        <v>3.29</v>
      </c>
      <c r="G233"/>
    </row>
    <row r="234" spans="1:7" x14ac:dyDescent="0.15">
      <c r="A234"/>
      <c r="B234" s="49">
        <v>200</v>
      </c>
      <c r="C234" s="202">
        <v>0</v>
      </c>
      <c r="D234" s="49">
        <v>0</v>
      </c>
      <c r="E234" s="49">
        <v>0</v>
      </c>
      <c r="F234" s="172">
        <v>3.36</v>
      </c>
      <c r="G234"/>
    </row>
    <row r="235" spans="1:7" x14ac:dyDescent="0.15">
      <c r="A235"/>
      <c r="B235" s="49">
        <v>201</v>
      </c>
      <c r="C235" s="202">
        <v>0</v>
      </c>
      <c r="D235" s="49">
        <v>1</v>
      </c>
      <c r="E235" s="49">
        <v>1</v>
      </c>
      <c r="F235" s="172">
        <v>2.85</v>
      </c>
      <c r="G235"/>
    </row>
    <row r="236" spans="1:7" x14ac:dyDescent="0.15">
      <c r="A236"/>
      <c r="B236" s="49">
        <v>202</v>
      </c>
      <c r="C236" s="202">
        <v>0</v>
      </c>
      <c r="D236" s="49">
        <v>0</v>
      </c>
      <c r="E236" s="49">
        <v>0</v>
      </c>
      <c r="F236" s="172">
        <v>2.79</v>
      </c>
      <c r="G236"/>
    </row>
    <row r="237" spans="1:7" x14ac:dyDescent="0.15">
      <c r="A237"/>
      <c r="B237" s="49">
        <v>203</v>
      </c>
      <c r="C237" s="202">
        <v>1</v>
      </c>
      <c r="D237" s="49">
        <v>0</v>
      </c>
      <c r="E237" s="49">
        <v>0</v>
      </c>
      <c r="F237" s="172">
        <v>3.69</v>
      </c>
      <c r="G237"/>
    </row>
    <row r="238" spans="1:7" x14ac:dyDescent="0.15">
      <c r="A238"/>
      <c r="B238" s="49">
        <v>204</v>
      </c>
      <c r="C238" s="202">
        <v>2</v>
      </c>
      <c r="D238" s="49">
        <v>0</v>
      </c>
      <c r="E238" s="49">
        <v>0</v>
      </c>
      <c r="F238" s="172">
        <v>3.56</v>
      </c>
      <c r="G238"/>
    </row>
    <row r="239" spans="1:7" x14ac:dyDescent="0.15">
      <c r="A239"/>
      <c r="B239" s="49">
        <v>205</v>
      </c>
      <c r="C239" s="202">
        <v>0</v>
      </c>
      <c r="D239" s="49">
        <v>0</v>
      </c>
      <c r="E239" s="49">
        <v>0</v>
      </c>
      <c r="F239" s="172">
        <v>3.52</v>
      </c>
      <c r="G239"/>
    </row>
    <row r="240" spans="1:7" x14ac:dyDescent="0.15">
      <c r="A240"/>
      <c r="B240" s="49">
        <v>206</v>
      </c>
      <c r="C240" s="202">
        <v>0</v>
      </c>
      <c r="D240" s="49">
        <v>1</v>
      </c>
      <c r="E240" s="49">
        <v>1</v>
      </c>
      <c r="F240" s="172">
        <v>3.38</v>
      </c>
      <c r="G240"/>
    </row>
    <row r="241" spans="1:7" x14ac:dyDescent="0.15">
      <c r="A241"/>
      <c r="B241" s="49">
        <v>207</v>
      </c>
      <c r="C241" s="202">
        <v>2</v>
      </c>
      <c r="D241" s="49">
        <v>0</v>
      </c>
      <c r="E241" s="49">
        <v>1</v>
      </c>
      <c r="F241" s="172">
        <v>3.11</v>
      </c>
      <c r="G241"/>
    </row>
    <row r="242" spans="1:7" x14ac:dyDescent="0.15">
      <c r="A242"/>
      <c r="B242" s="49">
        <v>208</v>
      </c>
      <c r="C242" s="202">
        <v>1</v>
      </c>
      <c r="D242" s="49">
        <v>1</v>
      </c>
      <c r="E242" s="49">
        <v>0</v>
      </c>
      <c r="F242" s="172">
        <v>3.2</v>
      </c>
      <c r="G242"/>
    </row>
    <row r="243" spans="1:7" x14ac:dyDescent="0.15">
      <c r="A243"/>
      <c r="B243" s="49">
        <v>209</v>
      </c>
      <c r="C243" s="202">
        <v>0</v>
      </c>
      <c r="D243" s="49">
        <v>0</v>
      </c>
      <c r="E243" s="49">
        <v>0</v>
      </c>
      <c r="F243" s="172">
        <v>2.83</v>
      </c>
      <c r="G243"/>
    </row>
    <row r="244" spans="1:7" x14ac:dyDescent="0.15">
      <c r="A244"/>
      <c r="B244" s="49">
        <v>210</v>
      </c>
      <c r="C244" s="202">
        <v>0</v>
      </c>
      <c r="D244" s="49">
        <v>0</v>
      </c>
      <c r="E244" s="49">
        <v>0</v>
      </c>
      <c r="F244" s="172">
        <v>3.08</v>
      </c>
      <c r="G244"/>
    </row>
    <row r="245" spans="1:7" x14ac:dyDescent="0.15">
      <c r="A245"/>
      <c r="B245" s="49">
        <v>211</v>
      </c>
      <c r="C245" s="202">
        <v>2</v>
      </c>
      <c r="D245" s="49">
        <v>0</v>
      </c>
      <c r="E245" s="49">
        <v>1</v>
      </c>
      <c r="F245" s="172">
        <v>2.97</v>
      </c>
      <c r="G245"/>
    </row>
    <row r="246" spans="1:7" x14ac:dyDescent="0.15">
      <c r="A246"/>
      <c r="B246" s="49">
        <v>212</v>
      </c>
      <c r="C246" s="202">
        <v>0</v>
      </c>
      <c r="D246" s="49">
        <v>0</v>
      </c>
      <c r="E246" s="49">
        <v>0</v>
      </c>
      <c r="F246" s="172">
        <v>2.64</v>
      </c>
      <c r="G246"/>
    </row>
    <row r="247" spans="1:7" x14ac:dyDescent="0.15">
      <c r="B247" s="49">
        <v>213</v>
      </c>
      <c r="C247" s="202">
        <v>0</v>
      </c>
      <c r="D247" s="49">
        <v>0</v>
      </c>
      <c r="E247" s="49">
        <v>0</v>
      </c>
      <c r="F247" s="172">
        <v>2.4700000000000002</v>
      </c>
    </row>
    <row r="248" spans="1:7" x14ac:dyDescent="0.15">
      <c r="B248" s="49">
        <v>214</v>
      </c>
      <c r="C248" s="202">
        <v>2</v>
      </c>
      <c r="D248" s="49">
        <v>0</v>
      </c>
      <c r="E248" s="49">
        <v>0</v>
      </c>
      <c r="F248" s="172">
        <v>3.07</v>
      </c>
    </row>
    <row r="249" spans="1:7" x14ac:dyDescent="0.15">
      <c r="B249" s="49">
        <v>215</v>
      </c>
      <c r="C249" s="202">
        <v>1</v>
      </c>
      <c r="D249" s="49">
        <v>0</v>
      </c>
      <c r="E249" s="49">
        <v>0</v>
      </c>
      <c r="F249" s="172">
        <v>3.2</v>
      </c>
    </row>
    <row r="250" spans="1:7" x14ac:dyDescent="0.15">
      <c r="B250" s="49">
        <v>216</v>
      </c>
      <c r="C250" s="202">
        <v>0</v>
      </c>
      <c r="D250" s="49">
        <v>0</v>
      </c>
      <c r="E250" s="49">
        <v>0</v>
      </c>
      <c r="F250" s="172">
        <v>2.5499999999999998</v>
      </c>
    </row>
    <row r="251" spans="1:7" x14ac:dyDescent="0.15">
      <c r="B251" s="49">
        <v>217</v>
      </c>
      <c r="C251" s="202">
        <v>0</v>
      </c>
      <c r="D251" s="49">
        <v>0</v>
      </c>
      <c r="E251" s="49">
        <v>0</v>
      </c>
      <c r="F251" s="172">
        <v>2.48</v>
      </c>
    </row>
    <row r="252" spans="1:7" x14ac:dyDescent="0.15">
      <c r="B252" s="49">
        <v>218</v>
      </c>
      <c r="C252" s="202">
        <v>0</v>
      </c>
      <c r="D252" s="49">
        <v>0</v>
      </c>
      <c r="E252" s="49">
        <v>0</v>
      </c>
      <c r="F252" s="172">
        <v>3.29</v>
      </c>
    </row>
    <row r="253" spans="1:7" x14ac:dyDescent="0.15">
      <c r="B253" s="49">
        <v>219</v>
      </c>
      <c r="C253" s="202">
        <v>1</v>
      </c>
      <c r="D253" s="49">
        <v>0</v>
      </c>
      <c r="E253" s="49">
        <v>0</v>
      </c>
      <c r="F253" s="172">
        <v>2.64</v>
      </c>
    </row>
    <row r="254" spans="1:7" x14ac:dyDescent="0.15">
      <c r="B254" s="49">
        <v>220</v>
      </c>
      <c r="C254" s="202">
        <v>1</v>
      </c>
      <c r="D254" s="49">
        <v>0</v>
      </c>
      <c r="E254" s="49">
        <v>0</v>
      </c>
      <c r="F254" s="172">
        <v>3.22</v>
      </c>
    </row>
    <row r="255" spans="1:7" x14ac:dyDescent="0.15">
      <c r="B255" s="49">
        <v>221</v>
      </c>
      <c r="C255" s="202">
        <v>1</v>
      </c>
      <c r="D255" s="49">
        <v>1</v>
      </c>
      <c r="E255" s="49">
        <v>0</v>
      </c>
      <c r="F255" s="172">
        <v>2.8</v>
      </c>
    </row>
    <row r="256" spans="1:7" x14ac:dyDescent="0.15">
      <c r="B256" s="49">
        <v>222</v>
      </c>
      <c r="C256" s="202">
        <v>1</v>
      </c>
      <c r="D256" s="49">
        <v>0</v>
      </c>
      <c r="E256" s="49">
        <v>0</v>
      </c>
      <c r="F256" s="172">
        <v>3.62</v>
      </c>
    </row>
    <row r="257" spans="2:6" x14ac:dyDescent="0.15">
      <c r="B257" s="49">
        <v>223</v>
      </c>
      <c r="C257" s="202">
        <v>0</v>
      </c>
      <c r="D257" s="49">
        <v>0</v>
      </c>
      <c r="E257" s="49">
        <v>0</v>
      </c>
      <c r="F257" s="172">
        <v>2.62</v>
      </c>
    </row>
    <row r="258" spans="2:6" x14ac:dyDescent="0.15">
      <c r="B258" s="49">
        <v>224</v>
      </c>
      <c r="C258" s="202">
        <v>1</v>
      </c>
      <c r="D258" s="49">
        <v>0</v>
      </c>
      <c r="E258" s="49">
        <v>1</v>
      </c>
      <c r="F258" s="172">
        <v>3.04</v>
      </c>
    </row>
    <row r="259" spans="2:6" x14ac:dyDescent="0.15">
      <c r="B259" s="49">
        <v>225</v>
      </c>
      <c r="C259" s="202">
        <v>0</v>
      </c>
      <c r="D259" s="49">
        <v>0</v>
      </c>
      <c r="E259" s="49">
        <v>1</v>
      </c>
      <c r="F259" s="172">
        <v>2.4900000000000002</v>
      </c>
    </row>
    <row r="260" spans="2:6" x14ac:dyDescent="0.15">
      <c r="B260" s="49">
        <v>226</v>
      </c>
      <c r="C260" s="202">
        <v>0</v>
      </c>
      <c r="D260" s="49">
        <v>0</v>
      </c>
      <c r="E260" s="49">
        <v>1</v>
      </c>
      <c r="F260" s="172">
        <v>3.1</v>
      </c>
    </row>
    <row r="261" spans="2:6" x14ac:dyDescent="0.15">
      <c r="B261" s="49">
        <v>227</v>
      </c>
      <c r="C261" s="202">
        <v>2</v>
      </c>
      <c r="D261" s="49">
        <v>1</v>
      </c>
      <c r="E261" s="49">
        <v>0</v>
      </c>
      <c r="F261" s="172">
        <v>3.15</v>
      </c>
    </row>
    <row r="262" spans="2:6" x14ac:dyDescent="0.15">
      <c r="B262" s="49">
        <v>228</v>
      </c>
      <c r="C262" s="202">
        <v>1</v>
      </c>
      <c r="D262" s="49">
        <v>0</v>
      </c>
      <c r="E262" s="49">
        <v>0</v>
      </c>
      <c r="F262" s="172">
        <v>2.65</v>
      </c>
    </row>
    <row r="263" spans="2:6" x14ac:dyDescent="0.15">
      <c r="B263" s="49">
        <v>229</v>
      </c>
      <c r="C263" s="202">
        <v>0</v>
      </c>
      <c r="D263" s="49">
        <v>0</v>
      </c>
      <c r="E263" s="49">
        <v>0</v>
      </c>
      <c r="F263" s="172">
        <v>3.04</v>
      </c>
    </row>
    <row r="264" spans="2:6" x14ac:dyDescent="0.15">
      <c r="B264" s="49">
        <v>230</v>
      </c>
      <c r="C264" s="202">
        <v>0</v>
      </c>
      <c r="D264" s="49">
        <v>0</v>
      </c>
      <c r="E264" s="49">
        <v>1</v>
      </c>
      <c r="F264" s="172">
        <v>3.05</v>
      </c>
    </row>
    <row r="265" spans="2:6" x14ac:dyDescent="0.15">
      <c r="B265" s="49">
        <v>231</v>
      </c>
      <c r="C265" s="202">
        <v>0</v>
      </c>
      <c r="D265" s="49">
        <v>0</v>
      </c>
      <c r="E265" s="49">
        <v>0</v>
      </c>
      <c r="F265" s="172">
        <v>2.88</v>
      </c>
    </row>
    <row r="266" spans="2:6" x14ac:dyDescent="0.15">
      <c r="B266" s="49">
        <v>232</v>
      </c>
      <c r="C266" s="202">
        <v>1</v>
      </c>
      <c r="D266" s="49">
        <v>0</v>
      </c>
      <c r="E266" s="49">
        <v>0</v>
      </c>
      <c r="F266" s="172">
        <v>2.86</v>
      </c>
    </row>
    <row r="267" spans="2:6" x14ac:dyDescent="0.15">
      <c r="B267" s="49">
        <v>233</v>
      </c>
      <c r="C267" s="202">
        <v>1</v>
      </c>
      <c r="D267" s="49">
        <v>0</v>
      </c>
      <c r="E267" s="49">
        <v>0</v>
      </c>
      <c r="F267" s="172">
        <v>3</v>
      </c>
    </row>
    <row r="268" spans="2:6" x14ac:dyDescent="0.15">
      <c r="B268" s="49">
        <v>234</v>
      </c>
      <c r="C268" s="202">
        <v>0</v>
      </c>
      <c r="D268" s="49">
        <v>0</v>
      </c>
      <c r="E268" s="49">
        <v>0</v>
      </c>
      <c r="F268" s="172">
        <v>2.23</v>
      </c>
    </row>
    <row r="269" spans="2:6" x14ac:dyDescent="0.15">
      <c r="B269" s="49">
        <v>235</v>
      </c>
      <c r="C269" s="202">
        <v>0</v>
      </c>
      <c r="D269" s="49">
        <v>0</v>
      </c>
      <c r="E269" s="49">
        <v>1</v>
      </c>
      <c r="F269" s="172">
        <v>3.14</v>
      </c>
    </row>
    <row r="270" spans="2:6" x14ac:dyDescent="0.15">
      <c r="B270" s="49">
        <v>236</v>
      </c>
      <c r="C270" s="202">
        <v>0</v>
      </c>
      <c r="D270" s="49">
        <v>0</v>
      </c>
      <c r="E270" s="49">
        <v>0</v>
      </c>
      <c r="F270" s="172">
        <v>2.67</v>
      </c>
    </row>
    <row r="271" spans="2:6" x14ac:dyDescent="0.15">
      <c r="B271" s="49">
        <v>237</v>
      </c>
      <c r="C271" s="202">
        <v>0</v>
      </c>
      <c r="D271" s="49">
        <v>0</v>
      </c>
      <c r="E271" s="49">
        <v>0</v>
      </c>
      <c r="F271" s="172">
        <v>3.11</v>
      </c>
    </row>
    <row r="272" spans="2:6" x14ac:dyDescent="0.15">
      <c r="B272" s="49">
        <v>238</v>
      </c>
      <c r="C272" s="202">
        <v>1</v>
      </c>
      <c r="D272" s="49">
        <v>0</v>
      </c>
      <c r="E272" s="49">
        <v>0</v>
      </c>
      <c r="F272" s="172">
        <v>3.73</v>
      </c>
    </row>
    <row r="273" spans="2:6" x14ac:dyDescent="0.15">
      <c r="B273" s="49">
        <v>239</v>
      </c>
      <c r="C273" s="202">
        <v>1</v>
      </c>
      <c r="D273" s="49">
        <v>0</v>
      </c>
      <c r="E273" s="49">
        <v>0</v>
      </c>
      <c r="F273" s="172">
        <v>2.4500000000000002</v>
      </c>
    </row>
    <row r="274" spans="2:6" x14ac:dyDescent="0.15">
      <c r="B274" s="49">
        <v>240</v>
      </c>
      <c r="C274" s="202">
        <v>0</v>
      </c>
      <c r="D274" s="49">
        <v>0</v>
      </c>
      <c r="E274" s="49">
        <v>0</v>
      </c>
      <c r="F274" s="172">
        <v>3.04</v>
      </c>
    </row>
    <row r="275" spans="2:6" x14ac:dyDescent="0.15">
      <c r="B275" s="49">
        <v>241</v>
      </c>
      <c r="C275" s="202">
        <v>0</v>
      </c>
      <c r="D275" s="49">
        <v>0</v>
      </c>
      <c r="E275" s="49">
        <v>0</v>
      </c>
      <c r="F275" s="172">
        <v>2.4</v>
      </c>
    </row>
    <row r="276" spans="2:6" x14ac:dyDescent="0.15">
      <c r="B276" s="49">
        <v>242</v>
      </c>
      <c r="C276" s="202">
        <v>1</v>
      </c>
      <c r="D276" s="49">
        <v>0</v>
      </c>
      <c r="E276" s="49">
        <v>0</v>
      </c>
      <c r="F276" s="172">
        <v>3.43</v>
      </c>
    </row>
    <row r="277" spans="2:6" x14ac:dyDescent="0.15">
      <c r="B277" s="49">
        <v>243</v>
      </c>
      <c r="C277" s="202">
        <v>1</v>
      </c>
      <c r="D277" s="49">
        <v>0</v>
      </c>
      <c r="E277" s="49">
        <v>0</v>
      </c>
      <c r="F277" s="172">
        <v>2.57</v>
      </c>
    </row>
    <row r="278" spans="2:6" x14ac:dyDescent="0.15">
      <c r="B278" s="49">
        <v>244</v>
      </c>
      <c r="C278" s="202">
        <v>0</v>
      </c>
      <c r="D278" s="49">
        <v>0</v>
      </c>
      <c r="E278" s="49">
        <v>0</v>
      </c>
      <c r="F278" s="172">
        <v>2.84</v>
      </c>
    </row>
    <row r="279" spans="2:6" x14ac:dyDescent="0.15">
      <c r="B279" s="49">
        <v>245</v>
      </c>
      <c r="C279" s="202">
        <v>0</v>
      </c>
      <c r="D279" s="49">
        <v>0</v>
      </c>
      <c r="E279" s="49">
        <v>0</v>
      </c>
      <c r="F279" s="172">
        <v>2.67</v>
      </c>
    </row>
    <row r="280" spans="2:6" x14ac:dyDescent="0.15">
      <c r="B280" s="49">
        <v>246</v>
      </c>
      <c r="C280" s="202">
        <v>2</v>
      </c>
      <c r="D280" s="49">
        <v>1</v>
      </c>
      <c r="E280" s="49">
        <v>1</v>
      </c>
      <c r="F280" s="172">
        <v>3.45</v>
      </c>
    </row>
    <row r="281" spans="2:6" x14ac:dyDescent="0.15">
      <c r="B281" s="49">
        <v>247</v>
      </c>
      <c r="C281" s="202">
        <v>1</v>
      </c>
      <c r="D281" s="49">
        <v>1</v>
      </c>
      <c r="E281" s="49">
        <v>0</v>
      </c>
      <c r="F281" s="172">
        <v>2.88</v>
      </c>
    </row>
    <row r="282" spans="2:6" x14ac:dyDescent="0.15">
      <c r="B282" s="49">
        <v>248</v>
      </c>
      <c r="C282" s="202">
        <v>1</v>
      </c>
      <c r="D282" s="49">
        <v>0</v>
      </c>
      <c r="E282" s="49">
        <v>0</v>
      </c>
      <c r="F282" s="172">
        <v>2.78</v>
      </c>
    </row>
    <row r="283" spans="2:6" x14ac:dyDescent="0.15">
      <c r="B283" s="49">
        <v>249</v>
      </c>
      <c r="C283" s="202">
        <v>0</v>
      </c>
      <c r="D283" s="49">
        <v>0</v>
      </c>
      <c r="E283" s="49">
        <v>0</v>
      </c>
      <c r="F283" s="172">
        <v>3.22</v>
      </c>
    </row>
    <row r="284" spans="2:6" x14ac:dyDescent="0.15">
      <c r="B284" s="49">
        <v>250</v>
      </c>
      <c r="C284" s="202">
        <v>0</v>
      </c>
      <c r="D284" s="49">
        <v>1</v>
      </c>
      <c r="E284" s="49">
        <v>0</v>
      </c>
      <c r="F284" s="172">
        <v>3.3</v>
      </c>
    </row>
    <row r="285" spans="2:6" x14ac:dyDescent="0.15">
      <c r="B285" s="49">
        <v>251</v>
      </c>
      <c r="C285" s="202">
        <v>1</v>
      </c>
      <c r="D285" s="49">
        <v>1</v>
      </c>
      <c r="E285" s="49">
        <v>0</v>
      </c>
      <c r="F285" s="172">
        <v>2.86</v>
      </c>
    </row>
    <row r="286" spans="2:6" x14ac:dyDescent="0.15">
      <c r="B286" s="49">
        <v>252</v>
      </c>
      <c r="C286" s="202">
        <v>1</v>
      </c>
      <c r="D286" s="49">
        <v>0</v>
      </c>
      <c r="E286" s="49">
        <v>0</v>
      </c>
      <c r="F286" s="172">
        <v>2.83</v>
      </c>
    </row>
    <row r="287" spans="2:6" x14ac:dyDescent="0.15">
      <c r="B287" s="49">
        <v>253</v>
      </c>
      <c r="C287" s="202">
        <v>1</v>
      </c>
      <c r="D287" s="49">
        <v>0</v>
      </c>
      <c r="E287" s="49">
        <v>0</v>
      </c>
      <c r="F287" s="172">
        <v>3.7</v>
      </c>
    </row>
    <row r="288" spans="2:6" x14ac:dyDescent="0.15">
      <c r="B288" s="49">
        <v>254</v>
      </c>
      <c r="C288" s="202">
        <v>1</v>
      </c>
      <c r="D288" s="49">
        <v>0</v>
      </c>
      <c r="E288" s="49">
        <v>0</v>
      </c>
      <c r="F288" s="172">
        <v>3.15</v>
      </c>
    </row>
    <row r="289" spans="2:6" x14ac:dyDescent="0.15">
      <c r="B289" s="49">
        <v>255</v>
      </c>
      <c r="C289" s="202">
        <v>1</v>
      </c>
      <c r="D289" s="49">
        <v>1</v>
      </c>
      <c r="E289" s="49">
        <v>1</v>
      </c>
      <c r="F289" s="172">
        <v>3.08</v>
      </c>
    </row>
    <row r="290" spans="2:6" x14ac:dyDescent="0.15">
      <c r="B290" s="49">
        <v>256</v>
      </c>
      <c r="C290" s="202">
        <v>0</v>
      </c>
      <c r="D290" s="49">
        <v>0</v>
      </c>
      <c r="E290" s="49">
        <v>0</v>
      </c>
      <c r="F290" s="172">
        <v>2.92</v>
      </c>
    </row>
    <row r="291" spans="2:6" x14ac:dyDescent="0.15">
      <c r="B291" s="49">
        <v>257</v>
      </c>
      <c r="C291" s="202">
        <v>0</v>
      </c>
      <c r="D291" s="49">
        <v>0</v>
      </c>
      <c r="E291" s="49">
        <v>0</v>
      </c>
      <c r="F291" s="172">
        <v>2.89</v>
      </c>
    </row>
    <row r="292" spans="2:6" x14ac:dyDescent="0.15">
      <c r="B292" s="49">
        <v>258</v>
      </c>
      <c r="C292" s="202">
        <v>2</v>
      </c>
      <c r="D292" s="49">
        <v>1</v>
      </c>
      <c r="E292" s="49">
        <v>0</v>
      </c>
      <c r="F292" s="172">
        <v>3.53</v>
      </c>
    </row>
    <row r="293" spans="2:6" x14ac:dyDescent="0.15">
      <c r="B293" s="49">
        <v>259</v>
      </c>
      <c r="C293" s="202">
        <v>0</v>
      </c>
      <c r="D293" s="49">
        <v>0</v>
      </c>
      <c r="E293" s="49">
        <v>0</v>
      </c>
      <c r="F293" s="172">
        <v>3.1</v>
      </c>
    </row>
    <row r="294" spans="2:6" x14ac:dyDescent="0.15">
      <c r="B294" s="49">
        <v>260</v>
      </c>
      <c r="C294" s="202">
        <v>1</v>
      </c>
      <c r="D294" s="49">
        <v>1</v>
      </c>
      <c r="E294" s="49">
        <v>0</v>
      </c>
      <c r="F294" s="172">
        <v>3.36</v>
      </c>
    </row>
    <row r="295" spans="2:6" x14ac:dyDescent="0.15">
      <c r="B295" s="49">
        <v>261</v>
      </c>
      <c r="C295" s="202">
        <v>1</v>
      </c>
      <c r="D295" s="49">
        <v>0</v>
      </c>
      <c r="E295" s="49">
        <v>0</v>
      </c>
      <c r="F295" s="172">
        <v>2.74</v>
      </c>
    </row>
    <row r="296" spans="2:6" x14ac:dyDescent="0.15">
      <c r="B296" s="49">
        <v>262</v>
      </c>
      <c r="C296" s="202">
        <v>1</v>
      </c>
      <c r="D296" s="49">
        <v>0</v>
      </c>
      <c r="E296" s="49">
        <v>0</v>
      </c>
      <c r="F296" s="172">
        <v>2.73</v>
      </c>
    </row>
    <row r="297" spans="2:6" x14ac:dyDescent="0.15">
      <c r="B297" s="49">
        <v>263</v>
      </c>
      <c r="C297" s="202">
        <v>0</v>
      </c>
      <c r="D297" s="49">
        <v>1</v>
      </c>
      <c r="E297" s="49">
        <v>0</v>
      </c>
      <c r="F297" s="172">
        <v>2.72</v>
      </c>
    </row>
    <row r="298" spans="2:6" x14ac:dyDescent="0.15">
      <c r="B298" s="49">
        <v>264</v>
      </c>
      <c r="C298" s="202">
        <v>0</v>
      </c>
      <c r="D298" s="49">
        <v>0</v>
      </c>
      <c r="E298" s="49">
        <v>0</v>
      </c>
      <c r="F298" s="172">
        <v>3.53</v>
      </c>
    </row>
    <row r="299" spans="2:6" x14ac:dyDescent="0.15">
      <c r="B299" s="49">
        <v>265</v>
      </c>
      <c r="C299" s="202">
        <v>0</v>
      </c>
      <c r="D299" s="49">
        <v>1</v>
      </c>
      <c r="E299" s="49">
        <v>0</v>
      </c>
      <c r="F299" s="172">
        <v>3.45</v>
      </c>
    </row>
    <row r="300" spans="2:6" x14ac:dyDescent="0.15">
      <c r="B300" s="49">
        <v>266</v>
      </c>
      <c r="C300" s="202">
        <v>0</v>
      </c>
      <c r="D300" s="49">
        <v>0</v>
      </c>
      <c r="E300" s="49">
        <v>0</v>
      </c>
      <c r="F300" s="172">
        <v>2.98</v>
      </c>
    </row>
    <row r="301" spans="2:6" x14ac:dyDescent="0.15">
      <c r="B301" s="49">
        <v>267</v>
      </c>
      <c r="C301" s="202">
        <v>1</v>
      </c>
      <c r="D301" s="49">
        <v>0</v>
      </c>
      <c r="E301" s="49">
        <v>0</v>
      </c>
      <c r="F301" s="172">
        <v>2.88</v>
      </c>
    </row>
    <row r="302" spans="2:6" x14ac:dyDescent="0.15">
      <c r="B302" s="49">
        <v>268</v>
      </c>
      <c r="C302" s="202">
        <v>2</v>
      </c>
      <c r="D302" s="49">
        <v>1</v>
      </c>
      <c r="E302" s="49">
        <v>0</v>
      </c>
      <c r="F302" s="172">
        <v>3.21</v>
      </c>
    </row>
    <row r="303" spans="2:6" x14ac:dyDescent="0.15">
      <c r="B303" s="49">
        <v>269</v>
      </c>
      <c r="C303" s="202">
        <v>0</v>
      </c>
      <c r="D303" s="49">
        <v>0</v>
      </c>
      <c r="E303" s="49">
        <v>0</v>
      </c>
      <c r="F303" s="172">
        <v>3.06</v>
      </c>
    </row>
    <row r="304" spans="2:6" x14ac:dyDescent="0.15">
      <c r="B304" s="49">
        <v>270</v>
      </c>
      <c r="C304" s="202">
        <v>0</v>
      </c>
      <c r="D304" s="49">
        <v>0</v>
      </c>
      <c r="E304" s="49">
        <v>0</v>
      </c>
      <c r="F304" s="172">
        <v>2.4</v>
      </c>
    </row>
    <row r="305" spans="2:6" x14ac:dyDescent="0.15">
      <c r="B305" s="49">
        <v>271</v>
      </c>
      <c r="C305" s="202">
        <v>1</v>
      </c>
      <c r="D305" s="49">
        <v>0</v>
      </c>
      <c r="E305" s="49">
        <v>0</v>
      </c>
      <c r="F305" s="172">
        <v>3.57</v>
      </c>
    </row>
    <row r="306" spans="2:6" x14ac:dyDescent="0.15">
      <c r="B306" s="49">
        <v>272</v>
      </c>
      <c r="C306" s="202">
        <v>0</v>
      </c>
      <c r="D306" s="49">
        <v>1</v>
      </c>
      <c r="E306" s="49">
        <v>0</v>
      </c>
      <c r="F306" s="172">
        <v>2.88</v>
      </c>
    </row>
    <row r="307" spans="2:6" x14ac:dyDescent="0.15">
      <c r="B307" s="49">
        <v>273</v>
      </c>
      <c r="C307" s="202">
        <v>0</v>
      </c>
      <c r="D307" s="49">
        <v>0</v>
      </c>
      <c r="E307" s="49">
        <v>0</v>
      </c>
      <c r="F307" s="172">
        <v>3.27</v>
      </c>
    </row>
    <row r="308" spans="2:6" x14ac:dyDescent="0.15">
      <c r="B308" s="49">
        <v>274</v>
      </c>
      <c r="C308" s="202">
        <v>0</v>
      </c>
      <c r="D308" s="49">
        <v>0</v>
      </c>
      <c r="E308" s="49">
        <v>0</v>
      </c>
      <c r="F308" s="172">
        <v>2.92</v>
      </c>
    </row>
    <row r="309" spans="2:6" x14ac:dyDescent="0.15">
      <c r="B309" s="49">
        <v>275</v>
      </c>
      <c r="C309" s="202">
        <v>2</v>
      </c>
      <c r="D309" s="49">
        <v>0</v>
      </c>
      <c r="E309" s="49">
        <v>0</v>
      </c>
      <c r="F309" s="172">
        <v>2.7</v>
      </c>
    </row>
    <row r="310" spans="2:6" x14ac:dyDescent="0.15">
      <c r="B310" s="49">
        <v>276</v>
      </c>
      <c r="C310" s="202">
        <v>1</v>
      </c>
      <c r="D310" s="49">
        <v>1</v>
      </c>
      <c r="E310" s="49">
        <v>0</v>
      </c>
      <c r="F310" s="172">
        <v>2.5299999999999998</v>
      </c>
    </row>
    <row r="311" spans="2:6" x14ac:dyDescent="0.15">
      <c r="B311" s="49">
        <v>277</v>
      </c>
      <c r="C311" s="202">
        <v>1</v>
      </c>
      <c r="D311" s="49">
        <v>0</v>
      </c>
      <c r="E311" s="49">
        <v>0</v>
      </c>
      <c r="F311" s="172">
        <v>3.38</v>
      </c>
    </row>
    <row r="312" spans="2:6" x14ac:dyDescent="0.15">
      <c r="B312" s="49">
        <v>278</v>
      </c>
      <c r="C312" s="202">
        <v>0</v>
      </c>
      <c r="D312" s="49">
        <v>0</v>
      </c>
      <c r="E312" s="49">
        <v>0</v>
      </c>
      <c r="F312" s="172">
        <v>3.16</v>
      </c>
    </row>
    <row r="313" spans="2:6" x14ac:dyDescent="0.15">
      <c r="B313" s="49">
        <v>279</v>
      </c>
      <c r="C313" s="202">
        <v>1</v>
      </c>
      <c r="D313" s="49">
        <v>0</v>
      </c>
      <c r="E313" s="49">
        <v>0</v>
      </c>
      <c r="F313" s="172">
        <v>2.6</v>
      </c>
    </row>
    <row r="314" spans="2:6" x14ac:dyDescent="0.15">
      <c r="B314" s="49">
        <v>280</v>
      </c>
      <c r="C314" s="202">
        <v>0</v>
      </c>
      <c r="D314" s="49">
        <v>0</v>
      </c>
      <c r="E314" s="49">
        <v>0</v>
      </c>
      <c r="F314" s="172">
        <v>2.76</v>
      </c>
    </row>
    <row r="315" spans="2:6" x14ac:dyDescent="0.15">
      <c r="B315" s="49">
        <v>281</v>
      </c>
      <c r="C315" s="202">
        <v>0</v>
      </c>
      <c r="D315" s="49">
        <v>0</v>
      </c>
      <c r="E315" s="49">
        <v>0</v>
      </c>
      <c r="F315" s="172">
        <v>3.56</v>
      </c>
    </row>
    <row r="316" spans="2:6" x14ac:dyDescent="0.15">
      <c r="B316" s="49">
        <v>282</v>
      </c>
      <c r="C316" s="202">
        <v>0</v>
      </c>
      <c r="D316" s="49">
        <v>0</v>
      </c>
      <c r="E316" s="49">
        <v>0</v>
      </c>
      <c r="F316" s="172">
        <v>2.87</v>
      </c>
    </row>
    <row r="317" spans="2:6" x14ac:dyDescent="0.15">
      <c r="B317" s="49">
        <v>283</v>
      </c>
      <c r="C317" s="202">
        <v>1</v>
      </c>
      <c r="D317" s="49">
        <v>1</v>
      </c>
      <c r="E317" s="49">
        <v>0</v>
      </c>
      <c r="F317" s="172">
        <v>2.99</v>
      </c>
    </row>
    <row r="318" spans="2:6" x14ac:dyDescent="0.15">
      <c r="B318" s="49">
        <v>284</v>
      </c>
      <c r="C318" s="202">
        <v>0</v>
      </c>
      <c r="D318" s="49">
        <v>0</v>
      </c>
      <c r="E318" s="49">
        <v>0</v>
      </c>
      <c r="F318" s="172">
        <v>2.68</v>
      </c>
    </row>
    <row r="319" spans="2:6" x14ac:dyDescent="0.15">
      <c r="B319" s="49">
        <v>285</v>
      </c>
      <c r="C319" s="202">
        <v>0</v>
      </c>
      <c r="D319" s="49">
        <v>0</v>
      </c>
      <c r="E319" s="49">
        <v>0</v>
      </c>
      <c r="F319" s="172">
        <v>2.99</v>
      </c>
    </row>
    <row r="320" spans="2:6" x14ac:dyDescent="0.15">
      <c r="B320" s="49">
        <v>286</v>
      </c>
      <c r="C320" s="202">
        <v>1</v>
      </c>
      <c r="D320" s="49">
        <v>0</v>
      </c>
      <c r="E320" s="49">
        <v>0</v>
      </c>
      <c r="F320" s="172">
        <v>2.96</v>
      </c>
    </row>
    <row r="321" spans="2:6" x14ac:dyDescent="0.15">
      <c r="B321" s="49">
        <v>287</v>
      </c>
      <c r="C321" s="202">
        <v>0</v>
      </c>
      <c r="D321" s="49">
        <v>1</v>
      </c>
      <c r="E321" s="49">
        <v>1</v>
      </c>
      <c r="F321" s="172">
        <v>2.77</v>
      </c>
    </row>
    <row r="322" spans="2:6" x14ac:dyDescent="0.15">
      <c r="B322" s="49">
        <v>288</v>
      </c>
      <c r="C322" s="202">
        <v>1</v>
      </c>
      <c r="D322" s="49">
        <v>0</v>
      </c>
      <c r="E322" s="49">
        <v>0</v>
      </c>
      <c r="F322" s="172">
        <v>3.28</v>
      </c>
    </row>
    <row r="323" spans="2:6" x14ac:dyDescent="0.15">
      <c r="B323" s="49">
        <v>289</v>
      </c>
      <c r="C323" s="202">
        <v>0</v>
      </c>
      <c r="D323" s="49">
        <v>0</v>
      </c>
      <c r="E323" s="49">
        <v>1</v>
      </c>
      <c r="F323" s="172">
        <v>2.74</v>
      </c>
    </row>
    <row r="324" spans="2:6" x14ac:dyDescent="0.15">
      <c r="B324" s="49">
        <v>290</v>
      </c>
      <c r="C324" s="202">
        <v>0</v>
      </c>
      <c r="D324" s="49">
        <v>0</v>
      </c>
      <c r="E324" s="49">
        <v>0</v>
      </c>
      <c r="F324" s="172">
        <v>1.9</v>
      </c>
    </row>
    <row r="325" spans="2:6" x14ac:dyDescent="0.15">
      <c r="B325" s="49">
        <v>291</v>
      </c>
      <c r="C325" s="202">
        <v>0</v>
      </c>
      <c r="D325" s="49">
        <v>0</v>
      </c>
      <c r="E325" s="49">
        <v>0</v>
      </c>
      <c r="F325" s="172">
        <v>3.05</v>
      </c>
    </row>
    <row r="326" spans="2:6" x14ac:dyDescent="0.15">
      <c r="B326" s="49">
        <v>292</v>
      </c>
      <c r="C326" s="202">
        <v>1</v>
      </c>
      <c r="D326" s="49">
        <v>0</v>
      </c>
      <c r="E326" s="49">
        <v>1</v>
      </c>
      <c r="F326" s="172">
        <v>2.44</v>
      </c>
    </row>
    <row r="327" spans="2:6" x14ac:dyDescent="0.15">
      <c r="B327" s="49">
        <v>293</v>
      </c>
      <c r="C327" s="202">
        <v>1</v>
      </c>
      <c r="D327" s="49">
        <v>0</v>
      </c>
      <c r="E327" s="49">
        <v>0</v>
      </c>
      <c r="F327" s="172">
        <v>3.33</v>
      </c>
    </row>
    <row r="328" spans="2:6" x14ac:dyDescent="0.15">
      <c r="B328" s="49">
        <v>294</v>
      </c>
      <c r="C328" s="202">
        <v>1</v>
      </c>
      <c r="D328" s="49">
        <v>0</v>
      </c>
      <c r="E328" s="49">
        <v>1</v>
      </c>
      <c r="F328" s="172">
        <v>3.56</v>
      </c>
    </row>
    <row r="329" spans="2:6" x14ac:dyDescent="0.15">
      <c r="B329" s="49">
        <v>295</v>
      </c>
      <c r="C329" s="202">
        <v>0</v>
      </c>
      <c r="D329" s="49">
        <v>0</v>
      </c>
      <c r="E329" s="49">
        <v>0</v>
      </c>
      <c r="F329" s="172">
        <v>2.15</v>
      </c>
    </row>
    <row r="330" spans="2:6" x14ac:dyDescent="0.15">
      <c r="B330" s="49">
        <v>296</v>
      </c>
      <c r="C330" s="202">
        <v>0</v>
      </c>
      <c r="D330" s="49">
        <v>0</v>
      </c>
      <c r="E330" s="49">
        <v>0</v>
      </c>
      <c r="F330" s="172">
        <v>2.83</v>
      </c>
    </row>
    <row r="331" spans="2:6" x14ac:dyDescent="0.15">
      <c r="B331" s="49">
        <v>297</v>
      </c>
      <c r="C331" s="202">
        <v>1</v>
      </c>
      <c r="D331" s="49">
        <v>0</v>
      </c>
      <c r="E331" s="49">
        <v>0</v>
      </c>
      <c r="F331" s="172">
        <v>2.79</v>
      </c>
    </row>
    <row r="332" spans="2:6" x14ac:dyDescent="0.15">
      <c r="B332" s="49">
        <v>298</v>
      </c>
      <c r="C332" s="202">
        <v>1</v>
      </c>
      <c r="D332" s="49">
        <v>0</v>
      </c>
      <c r="E332" s="49">
        <v>0</v>
      </c>
      <c r="F332" s="172">
        <v>2.72</v>
      </c>
    </row>
    <row r="333" spans="2:6" x14ac:dyDescent="0.15">
      <c r="B333" s="49">
        <v>299</v>
      </c>
      <c r="C333" s="202">
        <v>2</v>
      </c>
      <c r="D333" s="49">
        <v>1</v>
      </c>
      <c r="E333" s="49">
        <v>0</v>
      </c>
      <c r="F333" s="172">
        <v>3.04</v>
      </c>
    </row>
    <row r="334" spans="2:6" x14ac:dyDescent="0.15">
      <c r="B334" s="49">
        <v>300</v>
      </c>
      <c r="C334" s="202">
        <v>0</v>
      </c>
      <c r="D334" s="49">
        <v>0</v>
      </c>
      <c r="E334" s="49">
        <v>1</v>
      </c>
      <c r="F334" s="172">
        <v>3.03</v>
      </c>
    </row>
    <row r="335" spans="2:6" x14ac:dyDescent="0.15">
      <c r="B335" s="49">
        <v>301</v>
      </c>
      <c r="C335" s="202">
        <v>0</v>
      </c>
      <c r="D335" s="49">
        <v>0</v>
      </c>
      <c r="E335" s="49">
        <v>0</v>
      </c>
      <c r="F335" s="172">
        <v>2.88</v>
      </c>
    </row>
    <row r="336" spans="2:6" x14ac:dyDescent="0.15">
      <c r="B336" s="49">
        <v>302</v>
      </c>
      <c r="C336" s="202">
        <v>1</v>
      </c>
      <c r="D336" s="49">
        <v>0</v>
      </c>
      <c r="E336" s="49">
        <v>0</v>
      </c>
      <c r="F336" s="172">
        <v>3.21</v>
      </c>
    </row>
    <row r="337" spans="2:6" x14ac:dyDescent="0.15">
      <c r="B337" s="49">
        <v>303</v>
      </c>
      <c r="C337" s="202">
        <v>0</v>
      </c>
      <c r="D337" s="49">
        <v>0</v>
      </c>
      <c r="E337" s="49">
        <v>0</v>
      </c>
      <c r="F337" s="172">
        <v>2.74</v>
      </c>
    </row>
    <row r="338" spans="2:6" x14ac:dyDescent="0.15">
      <c r="B338" s="49">
        <v>304</v>
      </c>
      <c r="C338" s="202">
        <v>0</v>
      </c>
      <c r="D338" s="49">
        <v>0</v>
      </c>
      <c r="E338" s="49">
        <v>0</v>
      </c>
      <c r="F338" s="172">
        <v>3.57</v>
      </c>
    </row>
    <row r="339" spans="2:6" x14ac:dyDescent="0.15">
      <c r="B339" s="49">
        <v>305</v>
      </c>
      <c r="C339" s="202">
        <v>1</v>
      </c>
      <c r="D339" s="49">
        <v>0</v>
      </c>
      <c r="E339" s="49">
        <v>0</v>
      </c>
      <c r="F339" s="172">
        <v>2.4300000000000002</v>
      </c>
    </row>
    <row r="340" spans="2:6" x14ac:dyDescent="0.15">
      <c r="B340" s="49">
        <v>306</v>
      </c>
      <c r="C340" s="202">
        <v>0</v>
      </c>
      <c r="D340" s="49">
        <v>0</v>
      </c>
      <c r="E340" s="49">
        <v>0</v>
      </c>
      <c r="F340" s="172">
        <v>3.11</v>
      </c>
    </row>
    <row r="341" spans="2:6" x14ac:dyDescent="0.15">
      <c r="B341" s="49">
        <v>307</v>
      </c>
      <c r="C341" s="202">
        <v>0</v>
      </c>
      <c r="D341" s="49">
        <v>0</v>
      </c>
      <c r="E341" s="49">
        <v>0</v>
      </c>
      <c r="F341" s="172">
        <v>2.76</v>
      </c>
    </row>
    <row r="342" spans="2:6" x14ac:dyDescent="0.15">
      <c r="B342" s="49">
        <v>308</v>
      </c>
      <c r="C342" s="202">
        <v>1</v>
      </c>
      <c r="D342" s="49">
        <v>0</v>
      </c>
      <c r="E342" s="49">
        <v>0</v>
      </c>
      <c r="F342" s="172">
        <v>3.13</v>
      </c>
    </row>
    <row r="343" spans="2:6" x14ac:dyDescent="0.15">
      <c r="B343" s="49">
        <v>309</v>
      </c>
      <c r="C343" s="202">
        <v>0</v>
      </c>
      <c r="D343" s="49">
        <v>0</v>
      </c>
      <c r="E343" s="49">
        <v>0</v>
      </c>
      <c r="F343" s="172">
        <v>2.75</v>
      </c>
    </row>
    <row r="344" spans="2:6" x14ac:dyDescent="0.15">
      <c r="B344" s="49">
        <v>310</v>
      </c>
      <c r="C344" s="202">
        <v>0</v>
      </c>
      <c r="D344" s="49">
        <v>0</v>
      </c>
      <c r="E344" s="49">
        <v>0</v>
      </c>
      <c r="F344" s="172">
        <v>2.6</v>
      </c>
    </row>
    <row r="345" spans="2:6" x14ac:dyDescent="0.15">
      <c r="B345" s="49">
        <v>311</v>
      </c>
      <c r="C345" s="202">
        <v>0</v>
      </c>
      <c r="D345" s="49">
        <v>0</v>
      </c>
      <c r="E345" s="49">
        <v>0</v>
      </c>
      <c r="F345" s="172">
        <v>3.67</v>
      </c>
    </row>
    <row r="346" spans="2:6" x14ac:dyDescent="0.15">
      <c r="B346" s="49">
        <v>312</v>
      </c>
      <c r="C346" s="202">
        <v>0</v>
      </c>
      <c r="D346" s="49">
        <v>0</v>
      </c>
      <c r="E346" s="49">
        <v>0</v>
      </c>
      <c r="F346" s="172">
        <v>3.26</v>
      </c>
    </row>
    <row r="347" spans="2:6" x14ac:dyDescent="0.15">
      <c r="B347" s="49">
        <v>313</v>
      </c>
      <c r="C347" s="202">
        <v>0</v>
      </c>
      <c r="D347" s="49">
        <v>0</v>
      </c>
      <c r="E347" s="49">
        <v>0</v>
      </c>
      <c r="F347" s="172">
        <v>3.41</v>
      </c>
    </row>
    <row r="348" spans="2:6" x14ac:dyDescent="0.15">
      <c r="B348" s="49">
        <v>314</v>
      </c>
      <c r="C348" s="202">
        <v>2</v>
      </c>
      <c r="D348" s="49">
        <v>0</v>
      </c>
      <c r="E348" s="49">
        <v>0</v>
      </c>
      <c r="F348" s="172">
        <v>3.24</v>
      </c>
    </row>
    <row r="349" spans="2:6" x14ac:dyDescent="0.15">
      <c r="B349" s="49">
        <v>315</v>
      </c>
      <c r="C349" s="202">
        <v>0</v>
      </c>
      <c r="D349" s="49">
        <v>0</v>
      </c>
      <c r="E349" s="49">
        <v>0</v>
      </c>
      <c r="F349" s="172">
        <v>3.05</v>
      </c>
    </row>
    <row r="350" spans="2:6" x14ac:dyDescent="0.15">
      <c r="B350" s="49">
        <v>316</v>
      </c>
      <c r="C350" s="202">
        <v>1</v>
      </c>
      <c r="D350" s="49">
        <v>1</v>
      </c>
      <c r="E350" s="49">
        <v>0</v>
      </c>
      <c r="F350" s="172">
        <v>2.38</v>
      </c>
    </row>
    <row r="351" spans="2:6" x14ac:dyDescent="0.15">
      <c r="B351" s="49">
        <v>317</v>
      </c>
      <c r="C351" s="202">
        <v>1</v>
      </c>
      <c r="D351" s="49">
        <v>0</v>
      </c>
      <c r="E351" s="49">
        <v>0</v>
      </c>
      <c r="F351" s="172">
        <v>2.61</v>
      </c>
    </row>
    <row r="352" spans="2:6" x14ac:dyDescent="0.15">
      <c r="B352" s="49">
        <v>318</v>
      </c>
      <c r="C352" s="202">
        <v>1</v>
      </c>
      <c r="D352" s="49">
        <v>1</v>
      </c>
      <c r="E352" s="49">
        <v>1</v>
      </c>
      <c r="F352" s="172">
        <v>3.18</v>
      </c>
    </row>
    <row r="353" spans="2:6" x14ac:dyDescent="0.15">
      <c r="B353" s="49">
        <v>319</v>
      </c>
      <c r="C353" s="202">
        <v>0</v>
      </c>
      <c r="D353" s="49">
        <v>0</v>
      </c>
      <c r="E353" s="49">
        <v>0</v>
      </c>
      <c r="F353" s="172">
        <v>3.34</v>
      </c>
    </row>
    <row r="354" spans="2:6" x14ac:dyDescent="0.15">
      <c r="B354" s="49">
        <v>320</v>
      </c>
      <c r="C354" s="202">
        <v>1</v>
      </c>
      <c r="D354" s="49">
        <v>0</v>
      </c>
      <c r="E354" s="49">
        <v>0</v>
      </c>
      <c r="F354" s="172">
        <v>2.84</v>
      </c>
    </row>
    <row r="355" spans="2:6" x14ac:dyDescent="0.15">
      <c r="B355" s="49">
        <v>321</v>
      </c>
      <c r="C355" s="202">
        <v>0</v>
      </c>
      <c r="D355" s="49">
        <v>0</v>
      </c>
      <c r="E355" s="49">
        <v>0</v>
      </c>
      <c r="F355" s="172">
        <v>2.8</v>
      </c>
    </row>
    <row r="356" spans="2:6" x14ac:dyDescent="0.15">
      <c r="B356" s="49">
        <v>322</v>
      </c>
      <c r="C356" s="202">
        <v>0</v>
      </c>
      <c r="D356" s="49">
        <v>0</v>
      </c>
      <c r="E356" s="49">
        <v>0</v>
      </c>
      <c r="F356" s="172">
        <v>3.21</v>
      </c>
    </row>
    <row r="357" spans="2:6" x14ac:dyDescent="0.15">
      <c r="B357" s="49">
        <v>323</v>
      </c>
      <c r="C357" s="202">
        <v>0</v>
      </c>
      <c r="D357" s="49">
        <v>0</v>
      </c>
      <c r="E357" s="49">
        <v>0</v>
      </c>
      <c r="F357" s="172">
        <v>2.63</v>
      </c>
    </row>
    <row r="358" spans="2:6" x14ac:dyDescent="0.15">
      <c r="B358" s="49">
        <v>324</v>
      </c>
      <c r="C358" s="202">
        <v>0</v>
      </c>
      <c r="D358" s="49">
        <v>0</v>
      </c>
      <c r="E358" s="49">
        <v>0</v>
      </c>
      <c r="F358" s="172">
        <v>2.31</v>
      </c>
    </row>
    <row r="359" spans="2:6" x14ac:dyDescent="0.15">
      <c r="B359" s="49">
        <v>325</v>
      </c>
      <c r="C359" s="202">
        <v>0</v>
      </c>
      <c r="D359" s="49">
        <v>0</v>
      </c>
      <c r="E359" s="49">
        <v>0</v>
      </c>
      <c r="F359" s="172">
        <v>2.29</v>
      </c>
    </row>
    <row r="360" spans="2:6" x14ac:dyDescent="0.15">
      <c r="B360" s="49">
        <v>326</v>
      </c>
      <c r="C360" s="202">
        <v>0</v>
      </c>
      <c r="D360" s="49">
        <v>0</v>
      </c>
      <c r="E360" s="49">
        <v>0</v>
      </c>
      <c r="F360" s="172">
        <v>3.51</v>
      </c>
    </row>
    <row r="361" spans="2:6" x14ac:dyDescent="0.15">
      <c r="B361" s="49">
        <v>327</v>
      </c>
      <c r="C361" s="202">
        <v>1</v>
      </c>
      <c r="D361" s="49">
        <v>0</v>
      </c>
      <c r="E361" s="49">
        <v>0</v>
      </c>
      <c r="F361" s="172">
        <v>2.87</v>
      </c>
    </row>
    <row r="362" spans="2:6" x14ac:dyDescent="0.15">
      <c r="B362" s="49">
        <v>328</v>
      </c>
      <c r="C362" s="202">
        <v>0</v>
      </c>
      <c r="D362" s="49">
        <v>0</v>
      </c>
      <c r="E362" s="49">
        <v>0</v>
      </c>
      <c r="F362" s="172">
        <v>3.09</v>
      </c>
    </row>
    <row r="363" spans="2:6" x14ac:dyDescent="0.15">
      <c r="B363" s="49">
        <v>329</v>
      </c>
      <c r="C363" s="202">
        <v>1</v>
      </c>
      <c r="D363" s="49">
        <v>1</v>
      </c>
      <c r="E363" s="49">
        <v>0</v>
      </c>
      <c r="F363" s="172">
        <v>2.88</v>
      </c>
    </row>
    <row r="364" spans="2:6" x14ac:dyDescent="0.15">
      <c r="B364" s="49">
        <v>330</v>
      </c>
      <c r="C364" s="202">
        <v>0</v>
      </c>
      <c r="D364" s="49">
        <v>1</v>
      </c>
      <c r="E364" s="49">
        <v>0</v>
      </c>
      <c r="F364" s="172">
        <v>2.4700000000000002</v>
      </c>
    </row>
    <row r="365" spans="2:6" x14ac:dyDescent="0.15">
      <c r="B365" s="49">
        <v>331</v>
      </c>
      <c r="C365" s="202">
        <v>1</v>
      </c>
      <c r="D365" s="49">
        <v>0</v>
      </c>
      <c r="E365" s="49">
        <v>1</v>
      </c>
      <c r="F365" s="172">
        <v>3.72</v>
      </c>
    </row>
    <row r="366" spans="2:6" x14ac:dyDescent="0.15">
      <c r="B366" s="49">
        <v>332</v>
      </c>
      <c r="C366" s="202">
        <v>0</v>
      </c>
      <c r="D366" s="49">
        <v>0</v>
      </c>
      <c r="E366" s="49">
        <v>0</v>
      </c>
      <c r="F366" s="172">
        <v>3.2</v>
      </c>
    </row>
    <row r="367" spans="2:6" x14ac:dyDescent="0.15">
      <c r="B367" s="49">
        <v>333</v>
      </c>
      <c r="C367" s="202">
        <v>1</v>
      </c>
      <c r="D367" s="49">
        <v>0</v>
      </c>
      <c r="E367" s="49">
        <v>0</v>
      </c>
      <c r="F367" s="172">
        <v>2.57</v>
      </c>
    </row>
    <row r="368" spans="2:6" x14ac:dyDescent="0.15">
      <c r="B368" s="49">
        <v>334</v>
      </c>
      <c r="C368" s="202">
        <v>0</v>
      </c>
      <c r="D368" s="49">
        <v>0</v>
      </c>
      <c r="E368" s="49">
        <v>0</v>
      </c>
      <c r="F368" s="172">
        <v>3.05</v>
      </c>
    </row>
    <row r="369" spans="2:6" x14ac:dyDescent="0.15">
      <c r="B369" s="49">
        <v>335</v>
      </c>
      <c r="C369" s="202">
        <v>0</v>
      </c>
      <c r="D369" s="49">
        <v>0</v>
      </c>
      <c r="E369" s="49">
        <v>0</v>
      </c>
      <c r="F369" s="172">
        <v>3.27</v>
      </c>
    </row>
    <row r="370" spans="2:6" x14ac:dyDescent="0.15">
      <c r="B370" s="49">
        <v>336</v>
      </c>
      <c r="C370" s="202">
        <v>0</v>
      </c>
      <c r="D370" s="49">
        <v>0</v>
      </c>
      <c r="E370" s="49">
        <v>0</v>
      </c>
      <c r="F370" s="172">
        <v>3.3</v>
      </c>
    </row>
    <row r="371" spans="2:6" x14ac:dyDescent="0.15">
      <c r="B371" s="49">
        <v>337</v>
      </c>
      <c r="C371" s="202">
        <v>0</v>
      </c>
      <c r="D371" s="49">
        <v>0</v>
      </c>
      <c r="E371" s="49">
        <v>0</v>
      </c>
      <c r="F371" s="172">
        <v>2.73</v>
      </c>
    </row>
    <row r="372" spans="2:6" x14ac:dyDescent="0.15">
      <c r="B372" s="49">
        <v>338</v>
      </c>
      <c r="C372" s="202">
        <v>0</v>
      </c>
      <c r="D372" s="49">
        <v>1</v>
      </c>
      <c r="E372" s="49">
        <v>0</v>
      </c>
      <c r="F372" s="172">
        <v>2.63</v>
      </c>
    </row>
    <row r="373" spans="2:6" x14ac:dyDescent="0.15">
      <c r="B373" s="49">
        <v>339</v>
      </c>
      <c r="C373" s="202">
        <v>0</v>
      </c>
      <c r="D373" s="49">
        <v>0</v>
      </c>
      <c r="E373" s="49">
        <v>0</v>
      </c>
      <c r="F373" s="172">
        <v>2.77</v>
      </c>
    </row>
    <row r="374" spans="2:6" x14ac:dyDescent="0.15">
      <c r="B374" s="49">
        <v>340</v>
      </c>
      <c r="C374" s="202">
        <v>0</v>
      </c>
      <c r="D374" s="49">
        <v>0</v>
      </c>
      <c r="E374" s="49">
        <v>0</v>
      </c>
      <c r="F374" s="172">
        <v>3.15</v>
      </c>
    </row>
    <row r="375" spans="2:6" x14ac:dyDescent="0.15">
      <c r="B375" s="49">
        <v>341</v>
      </c>
      <c r="C375" s="202">
        <v>0</v>
      </c>
      <c r="D375" s="49">
        <v>0</v>
      </c>
      <c r="E375" s="49">
        <v>0</v>
      </c>
      <c r="F375" s="172">
        <v>2.85</v>
      </c>
    </row>
    <row r="376" spans="2:6" x14ac:dyDescent="0.15">
      <c r="B376" s="49">
        <v>342</v>
      </c>
      <c r="C376" s="202">
        <v>0</v>
      </c>
      <c r="D376" s="49">
        <v>0</v>
      </c>
      <c r="E376" s="49">
        <v>0</v>
      </c>
      <c r="F376" s="172">
        <v>2.25</v>
      </c>
    </row>
    <row r="377" spans="2:6" x14ac:dyDescent="0.15">
      <c r="B377" s="49">
        <v>343</v>
      </c>
      <c r="C377" s="202">
        <v>1</v>
      </c>
      <c r="D377" s="49">
        <v>0</v>
      </c>
      <c r="E377" s="49">
        <v>0</v>
      </c>
      <c r="F377" s="172">
        <v>3.56</v>
      </c>
    </row>
    <row r="378" spans="2:6" x14ac:dyDescent="0.15">
      <c r="B378" s="49">
        <v>344</v>
      </c>
      <c r="C378" s="202">
        <v>0</v>
      </c>
      <c r="D378" s="49">
        <v>0</v>
      </c>
      <c r="E378" s="49">
        <v>0</v>
      </c>
      <c r="F378" s="172">
        <v>2.7</v>
      </c>
    </row>
    <row r="379" spans="2:6" x14ac:dyDescent="0.15">
      <c r="B379" s="49">
        <v>345</v>
      </c>
      <c r="C379" s="202">
        <v>2</v>
      </c>
      <c r="D379" s="49">
        <v>0</v>
      </c>
      <c r="E379" s="49">
        <v>0</v>
      </c>
      <c r="F379" s="172">
        <v>2.94</v>
      </c>
    </row>
    <row r="380" spans="2:6" x14ac:dyDescent="0.15">
      <c r="B380" s="49">
        <v>346</v>
      </c>
      <c r="C380" s="202">
        <v>1</v>
      </c>
      <c r="D380" s="49">
        <v>1</v>
      </c>
      <c r="E380" s="49">
        <v>0</v>
      </c>
      <c r="F380" s="172">
        <v>2.58</v>
      </c>
    </row>
    <row r="381" spans="2:6" x14ac:dyDescent="0.15">
      <c r="B381" s="49">
        <v>347</v>
      </c>
      <c r="C381" s="202">
        <v>1</v>
      </c>
      <c r="D381" s="49">
        <v>0</v>
      </c>
      <c r="E381" s="49">
        <v>0</v>
      </c>
      <c r="F381" s="172">
        <v>2.97</v>
      </c>
    </row>
    <row r="382" spans="2:6" x14ac:dyDescent="0.15">
      <c r="B382" s="49">
        <v>348</v>
      </c>
      <c r="C382" s="202">
        <v>2</v>
      </c>
      <c r="D382" s="49">
        <v>0</v>
      </c>
      <c r="E382" s="49">
        <v>0</v>
      </c>
      <c r="F382" s="172">
        <v>3.38</v>
      </c>
    </row>
    <row r="383" spans="2:6" x14ac:dyDescent="0.15">
      <c r="B383" s="49">
        <v>349</v>
      </c>
      <c r="C383" s="202">
        <v>2</v>
      </c>
      <c r="D383" s="49">
        <v>0</v>
      </c>
      <c r="E383" s="49">
        <v>0</v>
      </c>
      <c r="F383" s="172">
        <v>2.96</v>
      </c>
    </row>
    <row r="384" spans="2:6" x14ac:dyDescent="0.15">
      <c r="B384" s="49">
        <v>350</v>
      </c>
      <c r="C384" s="202">
        <v>0</v>
      </c>
      <c r="D384" s="49">
        <v>0</v>
      </c>
      <c r="E384" s="49">
        <v>0</v>
      </c>
      <c r="F384" s="172">
        <v>2.44</v>
      </c>
    </row>
    <row r="385" spans="2:6" x14ac:dyDescent="0.15">
      <c r="B385" s="49">
        <v>351</v>
      </c>
      <c r="C385" s="202">
        <v>1</v>
      </c>
      <c r="D385" s="49">
        <v>0</v>
      </c>
      <c r="E385" s="49">
        <v>1</v>
      </c>
      <c r="F385" s="172">
        <v>3.75</v>
      </c>
    </row>
    <row r="386" spans="2:6" x14ac:dyDescent="0.15">
      <c r="B386" s="49">
        <v>352</v>
      </c>
      <c r="C386" s="202">
        <v>1</v>
      </c>
      <c r="D386" s="49">
        <v>0</v>
      </c>
      <c r="E386" s="49">
        <v>0</v>
      </c>
      <c r="F386" s="172">
        <v>3.07</v>
      </c>
    </row>
    <row r="387" spans="2:6" x14ac:dyDescent="0.15">
      <c r="B387" s="49">
        <v>353</v>
      </c>
      <c r="C387" s="202">
        <v>1</v>
      </c>
      <c r="D387" s="49">
        <v>0</v>
      </c>
      <c r="E387" s="49">
        <v>0</v>
      </c>
      <c r="F387" s="172">
        <v>2.72</v>
      </c>
    </row>
    <row r="388" spans="2:6" x14ac:dyDescent="0.15">
      <c r="B388" s="49">
        <v>354</v>
      </c>
      <c r="C388" s="202">
        <v>0</v>
      </c>
      <c r="D388" s="49">
        <v>0</v>
      </c>
      <c r="E388" s="49">
        <v>0</v>
      </c>
      <c r="F388" s="172">
        <v>3.13</v>
      </c>
    </row>
    <row r="389" spans="2:6" x14ac:dyDescent="0.15">
      <c r="B389" s="49">
        <v>355</v>
      </c>
      <c r="C389" s="202">
        <v>0</v>
      </c>
      <c r="D389" s="49">
        <v>0</v>
      </c>
      <c r="E389" s="49">
        <v>0</v>
      </c>
      <c r="F389" s="172">
        <v>3.39</v>
      </c>
    </row>
    <row r="390" spans="2:6" x14ac:dyDescent="0.15">
      <c r="B390" s="49">
        <v>356</v>
      </c>
      <c r="C390" s="202">
        <v>0</v>
      </c>
      <c r="D390" s="49">
        <v>0</v>
      </c>
      <c r="E390" s="49">
        <v>1</v>
      </c>
      <c r="F390" s="172">
        <v>2.38</v>
      </c>
    </row>
    <row r="391" spans="2:6" x14ac:dyDescent="0.15">
      <c r="B391" s="49">
        <v>357</v>
      </c>
      <c r="C391" s="202">
        <v>1</v>
      </c>
      <c r="D391" s="49">
        <v>0</v>
      </c>
      <c r="E391" s="49">
        <v>0</v>
      </c>
      <c r="F391" s="172">
        <v>2.87</v>
      </c>
    </row>
    <row r="392" spans="2:6" x14ac:dyDescent="0.15">
      <c r="B392" s="49">
        <v>358</v>
      </c>
      <c r="C392" s="202">
        <v>0</v>
      </c>
      <c r="D392" s="49">
        <v>0</v>
      </c>
      <c r="E392" s="49">
        <v>1</v>
      </c>
      <c r="F392" s="172">
        <v>2.91</v>
      </c>
    </row>
    <row r="393" spans="2:6" x14ac:dyDescent="0.15">
      <c r="B393" s="49">
        <v>359</v>
      </c>
      <c r="C393" s="202">
        <v>2</v>
      </c>
      <c r="D393" s="49">
        <v>1</v>
      </c>
      <c r="E393" s="49">
        <v>0</v>
      </c>
      <c r="F393" s="172">
        <v>3.25</v>
      </c>
    </row>
    <row r="394" spans="2:6" x14ac:dyDescent="0.15">
      <c r="B394" s="49">
        <v>360</v>
      </c>
      <c r="C394" s="202">
        <v>1</v>
      </c>
      <c r="D394" s="49">
        <v>1</v>
      </c>
      <c r="E394" s="49">
        <v>1</v>
      </c>
      <c r="F394" s="172">
        <v>3.51</v>
      </c>
    </row>
    <row r="395" spans="2:6" x14ac:dyDescent="0.15">
      <c r="B395" s="49">
        <v>361</v>
      </c>
      <c r="C395" s="202">
        <v>0</v>
      </c>
      <c r="D395" s="49">
        <v>1</v>
      </c>
      <c r="E395" s="49">
        <v>0</v>
      </c>
      <c r="F395" s="172">
        <v>3.65</v>
      </c>
    </row>
    <row r="396" spans="2:6" x14ac:dyDescent="0.15">
      <c r="B396" s="49">
        <v>362</v>
      </c>
      <c r="C396" s="202">
        <v>1</v>
      </c>
      <c r="D396" s="49">
        <v>0</v>
      </c>
      <c r="E396" s="49">
        <v>0</v>
      </c>
      <c r="F396" s="172">
        <v>3.11</v>
      </c>
    </row>
    <row r="397" spans="2:6" x14ac:dyDescent="0.15">
      <c r="B397" s="49">
        <v>363</v>
      </c>
      <c r="C397" s="202">
        <v>2</v>
      </c>
      <c r="D397" s="49">
        <v>0</v>
      </c>
      <c r="E397" s="49">
        <v>0</v>
      </c>
      <c r="F397" s="172">
        <v>2.71</v>
      </c>
    </row>
    <row r="398" spans="2:6" x14ac:dyDescent="0.15">
      <c r="B398" s="49">
        <v>364</v>
      </c>
      <c r="C398" s="202">
        <v>0</v>
      </c>
      <c r="D398" s="49">
        <v>0</v>
      </c>
      <c r="E398" s="49">
        <v>0</v>
      </c>
      <c r="F398" s="172">
        <v>3.05</v>
      </c>
    </row>
    <row r="399" spans="2:6" x14ac:dyDescent="0.15">
      <c r="B399" s="49">
        <v>365</v>
      </c>
      <c r="C399" s="202">
        <v>0</v>
      </c>
      <c r="D399" s="49">
        <v>0</v>
      </c>
      <c r="E399" s="49">
        <v>0</v>
      </c>
      <c r="F399" s="172">
        <v>2.93</v>
      </c>
    </row>
    <row r="400" spans="2:6" x14ac:dyDescent="0.15">
      <c r="B400" s="49">
        <v>366</v>
      </c>
      <c r="C400" s="202">
        <v>1</v>
      </c>
      <c r="D400" s="49">
        <v>0</v>
      </c>
      <c r="E400" s="49">
        <v>0</v>
      </c>
      <c r="F400" s="172">
        <v>2.35</v>
      </c>
    </row>
    <row r="401" spans="2:6" x14ac:dyDescent="0.15">
      <c r="B401" s="49">
        <v>367</v>
      </c>
      <c r="C401" s="202">
        <v>1</v>
      </c>
      <c r="D401" s="49">
        <v>0</v>
      </c>
      <c r="E401" s="49">
        <v>0</v>
      </c>
      <c r="F401" s="172">
        <v>2.4900000000000002</v>
      </c>
    </row>
    <row r="402" spans="2:6" x14ac:dyDescent="0.15">
      <c r="B402" s="49">
        <v>368</v>
      </c>
      <c r="C402" s="202">
        <v>0</v>
      </c>
      <c r="D402" s="49">
        <v>0</v>
      </c>
      <c r="E402" s="49">
        <v>0</v>
      </c>
      <c r="F402" s="172">
        <v>3.26</v>
      </c>
    </row>
    <row r="403" spans="2:6" x14ac:dyDescent="0.15">
      <c r="B403" s="49">
        <v>369</v>
      </c>
      <c r="C403" s="202">
        <v>0</v>
      </c>
      <c r="D403" s="49">
        <v>0</v>
      </c>
      <c r="E403" s="49">
        <v>0</v>
      </c>
      <c r="F403" s="172">
        <v>3.77</v>
      </c>
    </row>
    <row r="404" spans="2:6" x14ac:dyDescent="0.15">
      <c r="B404" s="49">
        <v>370</v>
      </c>
      <c r="C404" s="202">
        <v>0</v>
      </c>
      <c r="D404" s="49">
        <v>0</v>
      </c>
      <c r="E404" s="49">
        <v>1</v>
      </c>
      <c r="F404" s="172">
        <v>3.49</v>
      </c>
    </row>
    <row r="405" spans="2:6" x14ac:dyDescent="0.15">
      <c r="B405" s="49">
        <v>371</v>
      </c>
      <c r="C405" s="202">
        <v>0</v>
      </c>
      <c r="D405" s="49">
        <v>0</v>
      </c>
      <c r="E405" s="49">
        <v>0</v>
      </c>
      <c r="F405" s="172">
        <v>3.39</v>
      </c>
    </row>
    <row r="406" spans="2:6" x14ac:dyDescent="0.15">
      <c r="B406" s="49">
        <v>372</v>
      </c>
      <c r="C406" s="202">
        <v>0</v>
      </c>
      <c r="D406" s="49">
        <v>0</v>
      </c>
      <c r="E406" s="49">
        <v>0</v>
      </c>
      <c r="F406" s="172">
        <v>3.37</v>
      </c>
    </row>
    <row r="407" spans="2:6" x14ac:dyDescent="0.15">
      <c r="B407" s="49">
        <v>373</v>
      </c>
      <c r="C407" s="202">
        <v>0</v>
      </c>
      <c r="D407" s="49">
        <v>0</v>
      </c>
      <c r="E407" s="49">
        <v>0</v>
      </c>
      <c r="F407" s="172">
        <v>1.98</v>
      </c>
    </row>
    <row r="408" spans="2:6" x14ac:dyDescent="0.15">
      <c r="B408" s="49">
        <v>374</v>
      </c>
      <c r="C408" s="202">
        <v>0</v>
      </c>
      <c r="D408" s="49">
        <v>1</v>
      </c>
      <c r="E408" s="49">
        <v>0</v>
      </c>
      <c r="F408" s="172">
        <v>2.93</v>
      </c>
    </row>
    <row r="409" spans="2:6" x14ac:dyDescent="0.15">
      <c r="B409" s="49">
        <v>375</v>
      </c>
      <c r="C409" s="202">
        <v>0</v>
      </c>
      <c r="D409" s="49">
        <v>0</v>
      </c>
      <c r="E409" s="49">
        <v>0</v>
      </c>
      <c r="F409" s="172">
        <v>3.36</v>
      </c>
    </row>
    <row r="410" spans="2:6" x14ac:dyDescent="0.15">
      <c r="B410" s="49">
        <v>376</v>
      </c>
      <c r="C410" s="202">
        <v>0</v>
      </c>
      <c r="D410" s="49">
        <v>0</v>
      </c>
      <c r="E410" s="49">
        <v>0</v>
      </c>
      <c r="F410" s="172">
        <v>3.12</v>
      </c>
    </row>
    <row r="411" spans="2:6" x14ac:dyDescent="0.15">
      <c r="B411" s="49">
        <v>377</v>
      </c>
      <c r="C411" s="202">
        <v>1</v>
      </c>
      <c r="D411" s="49">
        <v>0</v>
      </c>
      <c r="E411" s="49">
        <v>0</v>
      </c>
      <c r="F411" s="172">
        <v>3.23</v>
      </c>
    </row>
    <row r="412" spans="2:6" x14ac:dyDescent="0.15">
      <c r="B412" s="49">
        <v>378</v>
      </c>
      <c r="C412" s="202">
        <v>1</v>
      </c>
      <c r="D412" s="49">
        <v>0</v>
      </c>
      <c r="E412" s="49">
        <v>1</v>
      </c>
      <c r="F412" s="172">
        <v>3.9</v>
      </c>
    </row>
    <row r="413" spans="2:6" x14ac:dyDescent="0.15">
      <c r="B413" s="49">
        <v>379</v>
      </c>
      <c r="C413" s="202">
        <v>0</v>
      </c>
      <c r="D413" s="49">
        <v>0</v>
      </c>
      <c r="E413" s="49">
        <v>0</v>
      </c>
      <c r="F413" s="172">
        <v>2.7</v>
      </c>
    </row>
    <row r="414" spans="2:6" x14ac:dyDescent="0.15">
      <c r="B414" s="49">
        <v>380</v>
      </c>
      <c r="C414" s="202">
        <v>0</v>
      </c>
      <c r="D414" s="49">
        <v>0</v>
      </c>
      <c r="E414" s="49">
        <v>0</v>
      </c>
      <c r="F414" s="172">
        <v>2.34</v>
      </c>
    </row>
    <row r="415" spans="2:6" x14ac:dyDescent="0.15">
      <c r="B415" s="49">
        <v>381</v>
      </c>
      <c r="C415" s="202">
        <v>0</v>
      </c>
      <c r="D415" s="49">
        <v>0</v>
      </c>
      <c r="E415" s="49">
        <v>0</v>
      </c>
      <c r="F415" s="172">
        <v>3.3</v>
      </c>
    </row>
    <row r="416" spans="2:6" x14ac:dyDescent="0.15">
      <c r="B416" s="49">
        <v>382</v>
      </c>
      <c r="C416" s="202">
        <v>1</v>
      </c>
      <c r="D416" s="49">
        <v>0</v>
      </c>
      <c r="E416" s="49">
        <v>0</v>
      </c>
      <c r="F416" s="172">
        <v>3.11</v>
      </c>
    </row>
    <row r="417" spans="2:6" x14ac:dyDescent="0.15">
      <c r="B417" s="49">
        <v>383</v>
      </c>
      <c r="C417" s="202">
        <v>0</v>
      </c>
      <c r="D417" s="49">
        <v>0</v>
      </c>
      <c r="E417" s="49">
        <v>0</v>
      </c>
      <c r="F417" s="172">
        <v>3.14</v>
      </c>
    </row>
    <row r="418" spans="2:6" x14ac:dyDescent="0.15">
      <c r="B418" s="49">
        <v>384</v>
      </c>
      <c r="C418" s="202">
        <v>1</v>
      </c>
      <c r="D418" s="49">
        <v>1</v>
      </c>
      <c r="E418" s="49">
        <v>0</v>
      </c>
      <c r="F418" s="172">
        <v>3.68</v>
      </c>
    </row>
    <row r="419" spans="2:6" x14ac:dyDescent="0.15">
      <c r="B419" s="49">
        <v>385</v>
      </c>
      <c r="C419" s="202">
        <v>1</v>
      </c>
      <c r="D419" s="49">
        <v>0</v>
      </c>
      <c r="E419" s="49">
        <v>0</v>
      </c>
      <c r="F419" s="172">
        <v>2.2200000000000002</v>
      </c>
    </row>
    <row r="420" spans="2:6" x14ac:dyDescent="0.15">
      <c r="B420" s="49">
        <v>386</v>
      </c>
      <c r="C420" s="202">
        <v>0</v>
      </c>
      <c r="D420" s="49">
        <v>0</v>
      </c>
      <c r="E420" s="49">
        <v>0</v>
      </c>
      <c r="F420" s="172">
        <v>2.61</v>
      </c>
    </row>
    <row r="421" spans="2:6" x14ac:dyDescent="0.15">
      <c r="B421" s="49">
        <v>387</v>
      </c>
      <c r="C421" s="202">
        <v>1</v>
      </c>
      <c r="D421" s="49">
        <v>0</v>
      </c>
      <c r="E421" s="49">
        <v>1</v>
      </c>
      <c r="F421" s="172">
        <v>3.48</v>
      </c>
    </row>
    <row r="422" spans="2:6" x14ac:dyDescent="0.15">
      <c r="B422" s="49">
        <v>388</v>
      </c>
      <c r="C422" s="202">
        <v>2</v>
      </c>
      <c r="D422" s="49">
        <v>0</v>
      </c>
      <c r="E422" s="49">
        <v>0</v>
      </c>
      <c r="F422" s="172">
        <v>3.08</v>
      </c>
    </row>
    <row r="423" spans="2:6" x14ac:dyDescent="0.15">
      <c r="B423" s="49">
        <v>389</v>
      </c>
      <c r="C423" s="202">
        <v>0</v>
      </c>
      <c r="D423" s="49">
        <v>0</v>
      </c>
      <c r="E423" s="49">
        <v>0</v>
      </c>
      <c r="F423" s="172">
        <v>2.79</v>
      </c>
    </row>
    <row r="424" spans="2:6" x14ac:dyDescent="0.15">
      <c r="B424" s="49">
        <v>390</v>
      </c>
      <c r="C424" s="202">
        <v>0</v>
      </c>
      <c r="D424" s="49">
        <v>0</v>
      </c>
      <c r="E424" s="49">
        <v>0</v>
      </c>
      <c r="F424" s="172">
        <v>3.12</v>
      </c>
    </row>
    <row r="425" spans="2:6" x14ac:dyDescent="0.15">
      <c r="B425" s="49">
        <v>391</v>
      </c>
      <c r="C425" s="202">
        <v>0</v>
      </c>
      <c r="D425" s="49">
        <v>0</v>
      </c>
      <c r="E425" s="49">
        <v>1</v>
      </c>
      <c r="F425" s="172">
        <v>2.67</v>
      </c>
    </row>
    <row r="426" spans="2:6" x14ac:dyDescent="0.15">
      <c r="B426" s="49">
        <v>392</v>
      </c>
      <c r="C426" s="202">
        <v>1</v>
      </c>
      <c r="D426" s="49">
        <v>0</v>
      </c>
      <c r="E426" s="49">
        <v>0</v>
      </c>
      <c r="F426" s="172">
        <v>3.54</v>
      </c>
    </row>
    <row r="427" spans="2:6" x14ac:dyDescent="0.15">
      <c r="B427" s="49">
        <v>393</v>
      </c>
      <c r="C427" s="202">
        <v>2</v>
      </c>
      <c r="D427" s="49">
        <v>0</v>
      </c>
      <c r="E427" s="49">
        <v>0</v>
      </c>
      <c r="F427" s="172">
        <v>2.98</v>
      </c>
    </row>
    <row r="428" spans="2:6" x14ac:dyDescent="0.15">
      <c r="B428" s="49">
        <v>394</v>
      </c>
      <c r="C428" s="202">
        <v>1</v>
      </c>
      <c r="D428" s="49">
        <v>1</v>
      </c>
      <c r="E428" s="49">
        <v>0</v>
      </c>
      <c r="F428" s="172">
        <v>3.32</v>
      </c>
    </row>
    <row r="429" spans="2:6" x14ac:dyDescent="0.15">
      <c r="B429" s="49">
        <v>395</v>
      </c>
      <c r="C429" s="202">
        <v>1</v>
      </c>
      <c r="D429" s="49">
        <v>1</v>
      </c>
      <c r="E429" s="49">
        <v>0</v>
      </c>
      <c r="F429" s="172">
        <v>3.54</v>
      </c>
    </row>
    <row r="430" spans="2:6" x14ac:dyDescent="0.15">
      <c r="B430" s="49">
        <v>396</v>
      </c>
      <c r="C430" s="202">
        <v>0</v>
      </c>
      <c r="D430" s="49">
        <v>0</v>
      </c>
      <c r="E430" s="49">
        <v>0</v>
      </c>
      <c r="F430" s="172">
        <v>3.7</v>
      </c>
    </row>
    <row r="431" spans="2:6" x14ac:dyDescent="0.15">
      <c r="B431" s="49">
        <v>397</v>
      </c>
      <c r="C431" s="202">
        <v>0</v>
      </c>
      <c r="D431" s="49">
        <v>0</v>
      </c>
      <c r="E431" s="49">
        <v>0</v>
      </c>
      <c r="F431" s="172">
        <v>2.63</v>
      </c>
    </row>
    <row r="432" spans="2:6" x14ac:dyDescent="0.15">
      <c r="B432" s="49">
        <v>398</v>
      </c>
      <c r="C432" s="202">
        <v>1</v>
      </c>
      <c r="D432" s="49">
        <v>0</v>
      </c>
      <c r="E432" s="49">
        <v>0</v>
      </c>
      <c r="F432" s="172">
        <v>2.25</v>
      </c>
    </row>
    <row r="433" spans="2:6" x14ac:dyDescent="0.15">
      <c r="B433" s="49">
        <v>399</v>
      </c>
      <c r="C433" s="202">
        <v>1</v>
      </c>
      <c r="D433" s="49">
        <v>0</v>
      </c>
      <c r="E433" s="49">
        <v>0</v>
      </c>
      <c r="F433" s="172">
        <v>3.26</v>
      </c>
    </row>
    <row r="434" spans="2:6" ht="14.25" thickBot="1" x14ac:dyDescent="0.2">
      <c r="B434" s="49">
        <v>400</v>
      </c>
      <c r="C434" s="203">
        <v>2</v>
      </c>
      <c r="D434" s="179">
        <v>0</v>
      </c>
      <c r="E434" s="179">
        <v>0</v>
      </c>
      <c r="F434" s="180">
        <v>3.52</v>
      </c>
    </row>
  </sheetData>
  <sheetProtection algorithmName="SHA-512" hashValue="EBXeXck3InM/amf79YOqBGsoBLLVjRKwKt/38dkvWpA/StBo2KyH/7/QMLRvCd8W9rUunkk7JSUtLWlBgFUOXw==" saltValue="3JNwd3F1vmQkuphiqTdKEA==" spinCount="100000" sheet="1" scenarios="1"/>
  <phoneticPr fontId="2"/>
  <pageMargins left="0.7" right="0.7" top="0.75" bottom="0.75" header="0.3" footer="0.3"/>
  <pageSetup paperSize="9" scale="77" fitToHeight="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dimension ref="A1:M87"/>
  <sheetViews>
    <sheetView workbookViewId="0"/>
  </sheetViews>
  <sheetFormatPr defaultRowHeight="13.5" x14ac:dyDescent="0.15"/>
  <cols>
    <col min="1" max="1" width="17.25" bestFit="1" customWidth="1"/>
    <col min="6" max="6" width="9.25" bestFit="1" customWidth="1"/>
    <col min="12" max="12" width="9.25" bestFit="1" customWidth="1"/>
  </cols>
  <sheetData>
    <row r="1" spans="1:3" x14ac:dyDescent="0.15">
      <c r="A1" t="s">
        <v>677</v>
      </c>
    </row>
    <row r="3" spans="1:3" x14ac:dyDescent="0.15">
      <c r="A3" t="s">
        <v>321</v>
      </c>
    </row>
    <row r="4" spans="1:3" x14ac:dyDescent="0.15">
      <c r="A4" s="27" t="s">
        <v>53</v>
      </c>
    </row>
    <row r="5" spans="1:3" x14ac:dyDescent="0.15">
      <c r="A5" s="27" t="s">
        <v>324</v>
      </c>
    </row>
    <row r="6" spans="1:3" x14ac:dyDescent="0.15">
      <c r="A6" s="27" t="s">
        <v>28</v>
      </c>
    </row>
    <row r="7" spans="1:3" x14ac:dyDescent="0.15">
      <c r="A7" s="27" t="s">
        <v>31</v>
      </c>
    </row>
    <row r="8" spans="1:3" x14ac:dyDescent="0.15">
      <c r="A8" s="27" t="s">
        <v>32</v>
      </c>
    </row>
    <row r="9" spans="1:3" x14ac:dyDescent="0.15">
      <c r="A9" s="27" t="s">
        <v>477</v>
      </c>
    </row>
    <row r="10" spans="1:3" x14ac:dyDescent="0.15">
      <c r="A10" s="27" t="s">
        <v>566</v>
      </c>
    </row>
    <row r="11" spans="1:3" x14ac:dyDescent="0.15">
      <c r="A11" s="27" t="s">
        <v>568</v>
      </c>
    </row>
    <row r="12" spans="1:3" x14ac:dyDescent="0.15">
      <c r="A12" s="27" t="s">
        <v>329</v>
      </c>
    </row>
    <row r="14" spans="1:3" x14ac:dyDescent="0.15">
      <c r="A14" t="s">
        <v>53</v>
      </c>
    </row>
    <row r="15" spans="1:3" x14ac:dyDescent="0.15">
      <c r="B15" t="s">
        <v>301</v>
      </c>
      <c r="C15" t="s">
        <v>69</v>
      </c>
    </row>
    <row r="16" spans="1:3" x14ac:dyDescent="0.15">
      <c r="A16" t="s">
        <v>54</v>
      </c>
      <c r="B16">
        <v>400</v>
      </c>
      <c r="C16" s="18">
        <v>1</v>
      </c>
    </row>
    <row r="17" spans="1:8" x14ac:dyDescent="0.15">
      <c r="A17" t="s">
        <v>55</v>
      </c>
      <c r="B17">
        <v>0</v>
      </c>
      <c r="C17" s="18">
        <v>0</v>
      </c>
    </row>
    <row r="18" spans="1:8" x14ac:dyDescent="0.15">
      <c r="A18" t="s">
        <v>302</v>
      </c>
      <c r="B18">
        <v>0</v>
      </c>
      <c r="C18" s="18">
        <v>0</v>
      </c>
    </row>
    <row r="19" spans="1:8" x14ac:dyDescent="0.15">
      <c r="A19" t="s">
        <v>303</v>
      </c>
      <c r="B19">
        <v>0</v>
      </c>
      <c r="C19" s="18">
        <v>0</v>
      </c>
    </row>
    <row r="20" spans="1:8" x14ac:dyDescent="0.15">
      <c r="A20" t="s">
        <v>304</v>
      </c>
      <c r="B20">
        <v>400</v>
      </c>
      <c r="C20" s="18">
        <v>1</v>
      </c>
    </row>
    <row r="22" spans="1:8" x14ac:dyDescent="0.15">
      <c r="A22" t="s">
        <v>324</v>
      </c>
    </row>
    <row r="23" spans="1:8" x14ac:dyDescent="0.15">
      <c r="A23" s="26" t="s">
        <v>794</v>
      </c>
      <c r="B23" t="s">
        <v>301</v>
      </c>
      <c r="C23" t="s">
        <v>69</v>
      </c>
    </row>
    <row r="24" spans="1:8" x14ac:dyDescent="0.15">
      <c r="A24" s="26" t="s">
        <v>678</v>
      </c>
      <c r="B24">
        <v>220</v>
      </c>
      <c r="C24" s="18">
        <v>0.55000000000000004</v>
      </c>
    </row>
    <row r="25" spans="1:8" x14ac:dyDescent="0.15">
      <c r="A25" s="26" t="s">
        <v>679</v>
      </c>
      <c r="B25">
        <v>140</v>
      </c>
      <c r="C25" s="18">
        <v>0.35</v>
      </c>
    </row>
    <row r="26" spans="1:8" x14ac:dyDescent="0.15">
      <c r="A26" s="26" t="s">
        <v>680</v>
      </c>
      <c r="B26">
        <v>40</v>
      </c>
      <c r="C26" s="18">
        <v>0.1</v>
      </c>
    </row>
    <row r="27" spans="1:8" x14ac:dyDescent="0.15">
      <c r="A27" s="26" t="s">
        <v>304</v>
      </c>
      <c r="B27">
        <v>400</v>
      </c>
      <c r="C27" s="18">
        <v>1</v>
      </c>
    </row>
    <row r="29" spans="1:8" x14ac:dyDescent="0.15">
      <c r="A29" t="s">
        <v>28</v>
      </c>
    </row>
    <row r="30" spans="1:8" x14ac:dyDescent="0.15">
      <c r="A30" t="s">
        <v>325</v>
      </c>
      <c r="B30" t="s">
        <v>184</v>
      </c>
      <c r="C30" t="s">
        <v>301</v>
      </c>
      <c r="D30" t="s">
        <v>29</v>
      </c>
      <c r="E30" t="s">
        <v>185</v>
      </c>
      <c r="F30" t="s">
        <v>30</v>
      </c>
      <c r="G30" t="s">
        <v>305</v>
      </c>
      <c r="H30" t="s">
        <v>306</v>
      </c>
    </row>
    <row r="31" spans="1:8" x14ac:dyDescent="0.15">
      <c r="A31" s="26" t="s">
        <v>304</v>
      </c>
      <c r="B31" s="26" t="s">
        <v>730</v>
      </c>
      <c r="C31">
        <v>400</v>
      </c>
      <c r="D31" s="15">
        <v>0.1575</v>
      </c>
      <c r="E31" s="15">
        <v>0.13302631578947369</v>
      </c>
      <c r="F31" s="15">
        <v>0.36472772829807398</v>
      </c>
      <c r="G31" s="15">
        <v>0</v>
      </c>
      <c r="H31" s="15">
        <v>1</v>
      </c>
    </row>
    <row r="32" spans="1:8" x14ac:dyDescent="0.15">
      <c r="B32" s="26" t="s">
        <v>740</v>
      </c>
      <c r="C32">
        <v>400</v>
      </c>
      <c r="D32" s="15">
        <v>0.14249999999999999</v>
      </c>
      <c r="E32" s="15">
        <v>0.1225</v>
      </c>
      <c r="F32" s="15">
        <v>0.35</v>
      </c>
      <c r="G32" s="15">
        <v>0</v>
      </c>
      <c r="H32" s="15">
        <v>1</v>
      </c>
    </row>
    <row r="33" spans="1:8" x14ac:dyDescent="0.15">
      <c r="B33" s="26" t="s">
        <v>732</v>
      </c>
      <c r="C33">
        <v>400</v>
      </c>
      <c r="D33" s="15">
        <v>2.9989249999999998</v>
      </c>
      <c r="E33" s="15">
        <v>0.15835698684209878</v>
      </c>
      <c r="F33" s="15">
        <v>0.39794093386091706</v>
      </c>
      <c r="G33" s="15">
        <v>1.9</v>
      </c>
      <c r="H33" s="15">
        <v>4</v>
      </c>
    </row>
    <row r="34" spans="1:8" x14ac:dyDescent="0.15">
      <c r="A34" s="26" t="s">
        <v>678</v>
      </c>
      <c r="B34" s="26" t="s">
        <v>730</v>
      </c>
      <c r="C34">
        <v>220</v>
      </c>
      <c r="D34" s="15">
        <v>9.0909090909090912E-2</v>
      </c>
      <c r="E34" s="15">
        <v>8.3022000830220016E-2</v>
      </c>
      <c r="F34" s="15">
        <v>0.28813538628606522</v>
      </c>
      <c r="G34" s="15">
        <v>0</v>
      </c>
      <c r="H34" s="15">
        <v>1</v>
      </c>
    </row>
    <row r="35" spans="1:8" x14ac:dyDescent="0.15">
      <c r="B35" s="26" t="s">
        <v>740</v>
      </c>
      <c r="C35">
        <v>220</v>
      </c>
      <c r="D35" s="15">
        <v>0.1409090909090909</v>
      </c>
      <c r="E35" s="15">
        <v>0.12160647571606475</v>
      </c>
      <c r="F35" s="15">
        <v>0.34872120055434652</v>
      </c>
      <c r="G35" s="15">
        <v>0</v>
      </c>
      <c r="H35" s="15">
        <v>1</v>
      </c>
    </row>
    <row r="36" spans="1:8" x14ac:dyDescent="0.15">
      <c r="B36" s="26" t="s">
        <v>732</v>
      </c>
      <c r="C36">
        <v>220</v>
      </c>
      <c r="D36" s="15">
        <v>2.9521363636363631</v>
      </c>
      <c r="E36" s="15">
        <v>0.16288810917393215</v>
      </c>
      <c r="F36" s="15">
        <v>0.40359399050770334</v>
      </c>
      <c r="G36" s="15">
        <v>1.9</v>
      </c>
      <c r="H36" s="15">
        <v>3.94</v>
      </c>
    </row>
    <row r="37" spans="1:8" x14ac:dyDescent="0.15">
      <c r="A37" s="26" t="s">
        <v>679</v>
      </c>
      <c r="B37" s="26" t="s">
        <v>730</v>
      </c>
      <c r="C37">
        <v>140</v>
      </c>
      <c r="D37" s="15">
        <v>0.21428571428571427</v>
      </c>
      <c r="E37" s="15">
        <v>0.16957862281603286</v>
      </c>
      <c r="F37" s="15">
        <v>0.4117992506258758</v>
      </c>
      <c r="G37" s="15">
        <v>0</v>
      </c>
      <c r="H37" s="15">
        <v>1</v>
      </c>
    </row>
    <row r="38" spans="1:8" x14ac:dyDescent="0.15">
      <c r="B38" s="26" t="s">
        <v>740</v>
      </c>
      <c r="C38">
        <v>140</v>
      </c>
      <c r="D38" s="15">
        <v>0.11428571428571428</v>
      </c>
      <c r="E38" s="15">
        <v>0.10195272353545734</v>
      </c>
      <c r="F38" s="15">
        <v>0.31930036569890952</v>
      </c>
      <c r="G38" s="15">
        <v>0</v>
      </c>
      <c r="H38" s="15">
        <v>1</v>
      </c>
    </row>
    <row r="39" spans="1:8" x14ac:dyDescent="0.15">
      <c r="B39" s="26" t="s">
        <v>732</v>
      </c>
      <c r="C39">
        <v>140</v>
      </c>
      <c r="D39" s="15">
        <v>3.030071428571429</v>
      </c>
      <c r="E39" s="15">
        <v>0.15158920349435315</v>
      </c>
      <c r="F39" s="15">
        <v>0.38934458195068433</v>
      </c>
      <c r="G39" s="15">
        <v>2.2200000000000002</v>
      </c>
      <c r="H39" s="15">
        <v>4</v>
      </c>
    </row>
    <row r="40" spans="1:8" x14ac:dyDescent="0.15">
      <c r="A40" s="26" t="s">
        <v>680</v>
      </c>
      <c r="B40" s="26" t="s">
        <v>730</v>
      </c>
      <c r="C40">
        <v>40</v>
      </c>
      <c r="D40" s="15">
        <v>0.32500000000000001</v>
      </c>
      <c r="E40" s="15">
        <v>0.22500000000000001</v>
      </c>
      <c r="F40" s="15">
        <v>0.47434164902525688</v>
      </c>
      <c r="G40" s="15">
        <v>0</v>
      </c>
      <c r="H40" s="15">
        <v>1</v>
      </c>
    </row>
    <row r="41" spans="1:8" x14ac:dyDescent="0.15">
      <c r="B41" s="26" t="s">
        <v>740</v>
      </c>
      <c r="C41">
        <v>40</v>
      </c>
      <c r="D41" s="15">
        <v>0.25</v>
      </c>
      <c r="E41" s="15">
        <v>0.19230769230769232</v>
      </c>
      <c r="F41" s="15">
        <v>0.4385290096535146</v>
      </c>
      <c r="G41" s="15">
        <v>0</v>
      </c>
      <c r="H41" s="15">
        <v>1</v>
      </c>
    </row>
    <row r="42" spans="1:8" x14ac:dyDescent="0.15">
      <c r="B42" s="26" t="s">
        <v>732</v>
      </c>
      <c r="C42">
        <v>40</v>
      </c>
      <c r="D42" s="15">
        <v>3.1472499999999992</v>
      </c>
      <c r="E42" s="15">
        <v>0.12675891025641342</v>
      </c>
      <c r="F42" s="15">
        <v>0.35603217587236891</v>
      </c>
      <c r="G42" s="15">
        <v>2.41</v>
      </c>
      <c r="H42" s="15">
        <v>3.9</v>
      </c>
    </row>
    <row r="44" spans="1:8" x14ac:dyDescent="0.15">
      <c r="A44" t="s">
        <v>31</v>
      </c>
    </row>
    <row r="45" spans="1:8" x14ac:dyDescent="0.15">
      <c r="A45" t="s">
        <v>325</v>
      </c>
      <c r="C45" s="26" t="s">
        <v>730</v>
      </c>
      <c r="D45" s="26" t="s">
        <v>740</v>
      </c>
      <c r="E45" s="26" t="s">
        <v>732</v>
      </c>
    </row>
    <row r="46" spans="1:8" x14ac:dyDescent="0.15">
      <c r="A46" s="26" t="s">
        <v>304</v>
      </c>
      <c r="B46" s="26" t="s">
        <v>730</v>
      </c>
      <c r="C46" s="15">
        <v>1</v>
      </c>
      <c r="D46" s="15">
        <v>7.8974399272169551E-2</v>
      </c>
      <c r="E46" s="15">
        <v>0.18559071869776883</v>
      </c>
    </row>
    <row r="47" spans="1:8" x14ac:dyDescent="0.15">
      <c r="B47" s="26" t="s">
        <v>740</v>
      </c>
      <c r="C47" s="15">
        <v>7.8974399272169551E-2</v>
      </c>
      <c r="D47" s="15">
        <v>0.99999999999999989</v>
      </c>
      <c r="E47" s="15">
        <v>0.2274737694383695</v>
      </c>
    </row>
    <row r="48" spans="1:8" x14ac:dyDescent="0.15">
      <c r="B48" s="26" t="s">
        <v>732</v>
      </c>
      <c r="C48" s="15">
        <v>0.18559071869776883</v>
      </c>
      <c r="D48" s="15">
        <v>0.2274737694383695</v>
      </c>
      <c r="E48" s="15">
        <v>1</v>
      </c>
    </row>
    <row r="49" spans="1:5" x14ac:dyDescent="0.15">
      <c r="A49" s="26" t="s">
        <v>678</v>
      </c>
      <c r="B49" s="26" t="s">
        <v>730</v>
      </c>
      <c r="C49" s="15">
        <v>1.0000000000000007</v>
      </c>
      <c r="D49" s="15">
        <v>0.14459600540461912</v>
      </c>
      <c r="E49" s="15">
        <v>0.18365691726194208</v>
      </c>
    </row>
    <row r="50" spans="1:5" x14ac:dyDescent="0.15">
      <c r="B50" s="26" t="s">
        <v>740</v>
      </c>
      <c r="C50" s="15">
        <v>0.14459600540461912</v>
      </c>
      <c r="D50" s="15">
        <v>1.0000000000000049</v>
      </c>
      <c r="E50" s="15">
        <v>0.18440366433759661</v>
      </c>
    </row>
    <row r="51" spans="1:5" x14ac:dyDescent="0.15">
      <c r="B51" s="26" t="s">
        <v>732</v>
      </c>
      <c r="C51" s="15">
        <v>0.18365691726194208</v>
      </c>
      <c r="D51" s="15">
        <v>0.18440366433759661</v>
      </c>
      <c r="E51" s="15">
        <v>0.99999999999999545</v>
      </c>
    </row>
    <row r="52" spans="1:5" x14ac:dyDescent="0.15">
      <c r="A52" s="26" t="s">
        <v>679</v>
      </c>
      <c r="B52" s="26" t="s">
        <v>730</v>
      </c>
      <c r="C52" s="15">
        <v>1.0000000000000009</v>
      </c>
      <c r="D52" s="15">
        <v>3.1265269974036163E-2</v>
      </c>
      <c r="E52" s="15">
        <v>3.1762240589014071E-2</v>
      </c>
    </row>
    <row r="53" spans="1:5" x14ac:dyDescent="0.15">
      <c r="B53" s="26" t="s">
        <v>740</v>
      </c>
      <c r="C53" s="15">
        <v>3.1265269974036163E-2</v>
      </c>
      <c r="D53" s="15">
        <v>1.0000000000000007</v>
      </c>
      <c r="E53" s="15">
        <v>0.29275482652048412</v>
      </c>
    </row>
    <row r="54" spans="1:5" x14ac:dyDescent="0.15">
      <c r="B54" s="26" t="s">
        <v>732</v>
      </c>
      <c r="C54" s="15">
        <v>3.1762240589014071E-2</v>
      </c>
      <c r="D54" s="15">
        <v>0.29275482652048412</v>
      </c>
      <c r="E54" s="15">
        <v>0.99999999999996059</v>
      </c>
    </row>
    <row r="55" spans="1:5" x14ac:dyDescent="0.15">
      <c r="A55" s="26" t="s">
        <v>680</v>
      </c>
      <c r="B55" s="26" t="s">
        <v>730</v>
      </c>
      <c r="C55" s="15">
        <v>0.99999999999999978</v>
      </c>
      <c r="D55" s="15">
        <v>-3.081667756806826E-2</v>
      </c>
      <c r="E55" s="15">
        <v>0.52164667153438249</v>
      </c>
    </row>
    <row r="56" spans="1:5" x14ac:dyDescent="0.15">
      <c r="B56" s="26" t="s">
        <v>740</v>
      </c>
      <c r="C56" s="15">
        <v>-3.081667756806826E-2</v>
      </c>
      <c r="D56" s="15">
        <v>1.0000000000000002</v>
      </c>
      <c r="E56" s="15">
        <v>0.22458210665250139</v>
      </c>
    </row>
    <row r="57" spans="1:5" x14ac:dyDescent="0.15">
      <c r="B57" s="26" t="s">
        <v>732</v>
      </c>
      <c r="C57" s="15">
        <v>0.52164667153438249</v>
      </c>
      <c r="D57" s="15">
        <v>0.22458210665250139</v>
      </c>
      <c r="E57" s="15">
        <v>0.99999999999996569</v>
      </c>
    </row>
    <row r="59" spans="1:5" x14ac:dyDescent="0.15">
      <c r="A59" t="s">
        <v>32</v>
      </c>
    </row>
    <row r="60" spans="1:5" x14ac:dyDescent="0.15">
      <c r="A60" t="s">
        <v>33</v>
      </c>
    </row>
    <row r="62" spans="1:5" x14ac:dyDescent="0.15">
      <c r="A62" t="s">
        <v>573</v>
      </c>
    </row>
    <row r="63" spans="1:5" x14ac:dyDescent="0.15">
      <c r="A63" t="s">
        <v>768</v>
      </c>
      <c r="B63" t="s">
        <v>575</v>
      </c>
      <c r="C63" t="s">
        <v>576</v>
      </c>
    </row>
    <row r="64" spans="1:5" x14ac:dyDescent="0.15">
      <c r="A64" s="16">
        <v>5.8660132992278569E-2</v>
      </c>
      <c r="B64" s="16">
        <v>6.9565506390453516E-2</v>
      </c>
      <c r="C64" s="16">
        <v>3.2623096249042888E-2</v>
      </c>
    </row>
    <row r="66" spans="1:13" x14ac:dyDescent="0.15">
      <c r="A66" t="s">
        <v>566</v>
      </c>
    </row>
    <row r="67" spans="1:13" x14ac:dyDescent="0.15">
      <c r="D67" t="s">
        <v>332</v>
      </c>
    </row>
    <row r="68" spans="1:13" x14ac:dyDescent="0.15">
      <c r="A68" t="s">
        <v>307</v>
      </c>
      <c r="B68" t="s">
        <v>59</v>
      </c>
      <c r="C68" t="s">
        <v>313</v>
      </c>
      <c r="D68" t="s">
        <v>62</v>
      </c>
      <c r="E68" t="s">
        <v>47</v>
      </c>
      <c r="F68" t="s">
        <v>501</v>
      </c>
    </row>
    <row r="69" spans="1:13" x14ac:dyDescent="0.15">
      <c r="A69" t="s">
        <v>577</v>
      </c>
      <c r="B69" s="16">
        <v>741.20528263162646</v>
      </c>
      <c r="C69" s="16">
        <v>745.20528263162646</v>
      </c>
    </row>
    <row r="70" spans="1:13" x14ac:dyDescent="0.15">
      <c r="A70" t="s">
        <v>578</v>
      </c>
      <c r="B70" s="16">
        <v>717.02487135603587</v>
      </c>
      <c r="C70" s="16">
        <v>727.02487135603587</v>
      </c>
      <c r="D70" s="16">
        <v>24.180411275590586</v>
      </c>
      <c r="E70">
        <v>3</v>
      </c>
      <c r="F70" s="270">
        <v>2.2904552615833793E-5</v>
      </c>
    </row>
    <row r="72" spans="1:13" x14ac:dyDescent="0.15">
      <c r="A72" t="s">
        <v>568</v>
      </c>
    </row>
    <row r="73" spans="1:13" x14ac:dyDescent="0.15">
      <c r="E73" t="s">
        <v>315</v>
      </c>
      <c r="H73" t="s">
        <v>328</v>
      </c>
      <c r="J73" t="s">
        <v>326</v>
      </c>
    </row>
    <row r="74" spans="1:13" x14ac:dyDescent="0.15">
      <c r="C74" t="s">
        <v>36</v>
      </c>
      <c r="D74" t="s">
        <v>38</v>
      </c>
      <c r="E74" t="s">
        <v>502</v>
      </c>
      <c r="F74" t="s">
        <v>503</v>
      </c>
      <c r="G74" t="s">
        <v>57</v>
      </c>
      <c r="H74" t="s">
        <v>502</v>
      </c>
      <c r="I74" t="s">
        <v>503</v>
      </c>
      <c r="J74" t="s">
        <v>327</v>
      </c>
      <c r="K74" t="s">
        <v>47</v>
      </c>
      <c r="L74" t="s">
        <v>501</v>
      </c>
      <c r="M74" t="s">
        <v>676</v>
      </c>
    </row>
    <row r="75" spans="1:13" x14ac:dyDescent="0.15">
      <c r="A75" t="s">
        <v>184</v>
      </c>
      <c r="B75" s="26" t="s">
        <v>730</v>
      </c>
      <c r="C75" s="16">
        <v>1.0476636700673767</v>
      </c>
      <c r="D75" s="16">
        <v>0.26578912263637683</v>
      </c>
      <c r="E75" s="16">
        <v>0.52672656221757863</v>
      </c>
      <c r="F75" s="16">
        <v>1.5686007779171747</v>
      </c>
      <c r="G75" s="16">
        <v>2.850982495303874</v>
      </c>
      <c r="H75" s="16">
        <v>1.6933800518511668</v>
      </c>
      <c r="I75" s="16">
        <v>4.7999273285661053</v>
      </c>
      <c r="J75" s="16">
        <v>15.537078539178859</v>
      </c>
      <c r="K75">
        <v>1</v>
      </c>
      <c r="L75" s="270">
        <v>8.0902723133768393E-5</v>
      </c>
      <c r="M75" t="s">
        <v>461</v>
      </c>
    </row>
    <row r="76" spans="1:13" x14ac:dyDescent="0.15">
      <c r="B76" s="26" t="s">
        <v>740</v>
      </c>
      <c r="C76" s="16">
        <v>-5.8682784374593781E-2</v>
      </c>
      <c r="D76" s="16">
        <v>0.29785884746134689</v>
      </c>
      <c r="E76" s="16">
        <v>-0.64247539787544317</v>
      </c>
      <c r="F76" s="16">
        <v>0.5251098291262557</v>
      </c>
      <c r="G76" s="16">
        <v>0.94300585790975744</v>
      </c>
      <c r="H76" s="16">
        <v>0.52598877968175983</v>
      </c>
      <c r="I76" s="16">
        <v>1.69064452019328</v>
      </c>
      <c r="J76" s="16">
        <v>3.8815073655781213E-2</v>
      </c>
      <c r="K76">
        <v>1</v>
      </c>
      <c r="L76" s="270">
        <v>0.84381547495539277</v>
      </c>
    </row>
    <row r="77" spans="1:13" x14ac:dyDescent="0.15">
      <c r="B77" s="26" t="s">
        <v>732</v>
      </c>
      <c r="C77" s="16">
        <v>0.61574581809152285</v>
      </c>
      <c r="D77" s="16">
        <v>0.26063109452354766</v>
      </c>
      <c r="E77" s="16">
        <v>0.10491825957411505</v>
      </c>
      <c r="F77" s="16">
        <v>1.1265733766089308</v>
      </c>
      <c r="G77" s="16">
        <v>1.8510366214720682</v>
      </c>
      <c r="H77" s="16">
        <v>1.1106198241078837</v>
      </c>
      <c r="I77" s="16">
        <v>3.0850670046187654</v>
      </c>
      <c r="J77" s="16">
        <v>5.5814943083219415</v>
      </c>
      <c r="K77">
        <v>1</v>
      </c>
      <c r="L77" s="270">
        <v>1.8151228777164928E-2</v>
      </c>
      <c r="M77" t="s">
        <v>462</v>
      </c>
    </row>
    <row r="78" spans="1:13" x14ac:dyDescent="0.15">
      <c r="A78" t="s">
        <v>43</v>
      </c>
      <c r="B78" s="26" t="s">
        <v>795</v>
      </c>
      <c r="C78" s="16">
        <v>-2.2033232352076917</v>
      </c>
      <c r="D78" s="16">
        <v>0.77953530698124651</v>
      </c>
      <c r="E78" s="16">
        <v>-3.7311843615683093</v>
      </c>
      <c r="F78" s="16">
        <v>-0.67546210884707381</v>
      </c>
      <c r="G78" s="16">
        <v>0.11043554457720139</v>
      </c>
      <c r="H78" s="16">
        <v>2.3964436464911362E-2</v>
      </c>
      <c r="I78" s="16">
        <v>0.50892118927646757</v>
      </c>
      <c r="J78" s="16">
        <v>7.9888606960094188</v>
      </c>
      <c r="K78">
        <v>1</v>
      </c>
      <c r="L78" s="270">
        <v>4.7066023096121196E-3</v>
      </c>
      <c r="M78" t="s">
        <v>461</v>
      </c>
    </row>
    <row r="79" spans="1:13" x14ac:dyDescent="0.15">
      <c r="B79" s="26" t="s">
        <v>796</v>
      </c>
      <c r="C79" s="16">
        <v>-4.2987673958148864</v>
      </c>
      <c r="D79" s="16">
        <v>0.80431467570953485</v>
      </c>
      <c r="E79" s="16">
        <v>-5.8751951924425878</v>
      </c>
      <c r="F79" s="16">
        <v>-2.7223395991871855</v>
      </c>
      <c r="G79" s="16">
        <v>1.3585293986506208E-2</v>
      </c>
      <c r="H79" s="16">
        <v>2.8082459926301309E-3</v>
      </c>
      <c r="I79" s="16">
        <v>6.5720814054094787E-2</v>
      </c>
      <c r="J79" s="16">
        <v>28.565110378777337</v>
      </c>
      <c r="K79">
        <v>1</v>
      </c>
      <c r="L79" s="270">
        <v>9.060003508700721E-8</v>
      </c>
      <c r="M79" t="s">
        <v>461</v>
      </c>
    </row>
    <row r="81" spans="1:6" x14ac:dyDescent="0.15">
      <c r="A81" t="s">
        <v>329</v>
      </c>
    </row>
    <row r="82" spans="1:6" x14ac:dyDescent="0.15">
      <c r="C82" t="s">
        <v>320</v>
      </c>
    </row>
    <row r="83" spans="1:6" x14ac:dyDescent="0.15">
      <c r="C83" s="26" t="s">
        <v>678</v>
      </c>
      <c r="D83" s="26" t="s">
        <v>679</v>
      </c>
      <c r="E83" s="26" t="s">
        <v>680</v>
      </c>
      <c r="F83" t="s">
        <v>70</v>
      </c>
    </row>
    <row r="84" spans="1:6" x14ac:dyDescent="0.15">
      <c r="A84" t="s">
        <v>52</v>
      </c>
      <c r="B84" s="26" t="s">
        <v>678</v>
      </c>
      <c r="C84">
        <v>201</v>
      </c>
      <c r="D84">
        <v>19</v>
      </c>
      <c r="E84">
        <v>0</v>
      </c>
      <c r="F84" s="18">
        <v>0.91363636363636369</v>
      </c>
    </row>
    <row r="85" spans="1:6" x14ac:dyDescent="0.15">
      <c r="B85" s="26" t="s">
        <v>679</v>
      </c>
      <c r="C85">
        <v>110</v>
      </c>
      <c r="D85">
        <v>30</v>
      </c>
      <c r="E85">
        <v>0</v>
      </c>
      <c r="F85" s="18">
        <v>0.21428571428571427</v>
      </c>
    </row>
    <row r="86" spans="1:6" x14ac:dyDescent="0.15">
      <c r="B86" s="26" t="s">
        <v>680</v>
      </c>
      <c r="C86">
        <v>27</v>
      </c>
      <c r="D86">
        <v>13</v>
      </c>
      <c r="E86">
        <v>0</v>
      </c>
      <c r="F86" s="18">
        <v>0</v>
      </c>
    </row>
    <row r="87" spans="1:6" x14ac:dyDescent="0.15">
      <c r="E87" t="s">
        <v>304</v>
      </c>
      <c r="F87" s="18">
        <v>0.5774999999999999</v>
      </c>
    </row>
  </sheetData>
  <phoneticPr fontId="2"/>
  <hyperlinks>
    <hyperlink ref="A4" location="A14" display="ケースの要約" xr:uid="{00000000-0004-0000-0A00-000000000000}"/>
    <hyperlink ref="A5" location="A22" display="目的変数の要約" xr:uid="{00000000-0004-0000-0A00-000001000000}"/>
    <hyperlink ref="A6" location="A29" display="基本統計量" xr:uid="{00000000-0004-0000-0A00-000002000000}"/>
    <hyperlink ref="A7" location="A44" display="相関行列" xr:uid="{00000000-0004-0000-0A00-000003000000}"/>
    <hyperlink ref="A8" location="A59" display="線形結合している変数" xr:uid="{00000000-0004-0000-0A00-000004000000}"/>
    <hyperlink ref="A9" location="A62" display="回帰式の精度" xr:uid="{00000000-0004-0000-0A00-000005000000}"/>
    <hyperlink ref="A10" location="A66" display="回帰式の有意性" xr:uid="{00000000-0004-0000-0A00-000006000000}"/>
    <hyperlink ref="A11" location="A72" display="偏回帰係数の推定" xr:uid="{00000000-0004-0000-0A00-000007000000}"/>
    <hyperlink ref="A12" location="A81" display="分類表" xr:uid="{00000000-0004-0000-0A00-000008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B2:N203"/>
  <sheetViews>
    <sheetView workbookViewId="0">
      <selection activeCell="C26" sqref="C26:H26"/>
    </sheetView>
  </sheetViews>
  <sheetFormatPr defaultColWidth="9" defaultRowHeight="13.5" x14ac:dyDescent="0.15"/>
  <cols>
    <col min="1" max="1" width="2.625" style="3" customWidth="1"/>
    <col min="2" max="2" width="4.625" style="3" customWidth="1"/>
    <col min="3" max="16384" width="9" style="3"/>
  </cols>
  <sheetData>
    <row r="2" spans="2:2" s="2" customFormat="1" ht="18" customHeight="1" x14ac:dyDescent="0.15">
      <c r="B2" s="25" t="s">
        <v>659</v>
      </c>
    </row>
    <row r="3" spans="2:2" s="2" customFormat="1" x14ac:dyDescent="0.15"/>
    <row r="4" spans="2:2" s="2" customFormat="1" x14ac:dyDescent="0.15"/>
    <row r="5" spans="2:2" s="2" customFormat="1" x14ac:dyDescent="0.15"/>
    <row r="6" spans="2:2" s="2" customFormat="1" ht="16.5" customHeight="1" x14ac:dyDescent="0.15"/>
    <row r="7" spans="2:2" s="2" customFormat="1" ht="16.5" customHeight="1" x14ac:dyDescent="0.15"/>
    <row r="8" spans="2:2" s="2" customFormat="1" ht="16.5" customHeight="1" x14ac:dyDescent="0.15"/>
    <row r="9" spans="2:2" s="2" customFormat="1" ht="16.5" customHeight="1" x14ac:dyDescent="0.15"/>
    <row r="10" spans="2:2" s="2" customFormat="1" ht="16.5" customHeight="1" x14ac:dyDescent="0.15"/>
    <row r="11" spans="2:2" s="2" customFormat="1" ht="16.5" customHeight="1" x14ac:dyDescent="0.15"/>
    <row r="12" spans="2:2" s="2" customFormat="1" ht="16.5" customHeight="1" x14ac:dyDescent="0.15"/>
    <row r="13" spans="2:2" s="2" customFormat="1" ht="16.5" customHeight="1" x14ac:dyDescent="0.15"/>
    <row r="14" spans="2:2" s="2" customFormat="1" ht="16.5" customHeight="1" x14ac:dyDescent="0.15"/>
    <row r="15" spans="2:2" s="2" customFormat="1" ht="16.5" customHeight="1" x14ac:dyDescent="0.15"/>
    <row r="16" spans="2:2" s="2" customFormat="1" ht="16.5" customHeight="1" x14ac:dyDescent="0.15"/>
    <row r="17" spans="2:14" s="2" customFormat="1" ht="16.5" customHeight="1" x14ac:dyDescent="0.15"/>
    <row r="18" spans="2:14" s="2" customFormat="1" ht="16.5" customHeight="1" x14ac:dyDescent="0.15"/>
    <row r="19" spans="2:14" s="2" customFormat="1" ht="16.5" customHeight="1" x14ac:dyDescent="0.15"/>
    <row r="20" spans="2:14" s="2" customFormat="1" ht="16.5" customHeight="1" x14ac:dyDescent="0.15"/>
    <row r="21" spans="2:14" s="2" customFormat="1" ht="16.5" customHeight="1" x14ac:dyDescent="0.15"/>
    <row r="22" spans="2:14" s="2" customFormat="1" ht="16.5" customHeight="1" x14ac:dyDescent="0.15"/>
    <row r="23" spans="2:14" s="2" customFormat="1" ht="16.5" customHeight="1" x14ac:dyDescent="0.15"/>
    <row r="24" spans="2:14" s="2" customFormat="1" ht="16.5" customHeight="1" x14ac:dyDescent="0.15"/>
    <row r="25" spans="2:14" s="2" customFormat="1" ht="15" thickBot="1" x14ac:dyDescent="0.2">
      <c r="B25" s="35" t="s">
        <v>626</v>
      </c>
      <c r="C25" s="31"/>
      <c r="D25" s="31"/>
      <c r="E25" s="31"/>
      <c r="F25" s="31"/>
      <c r="I25" t="s">
        <v>661</v>
      </c>
      <c r="J25" s="155" t="s">
        <v>681</v>
      </c>
    </row>
    <row r="26" spans="2:14" s="2" customFormat="1" ht="24" x14ac:dyDescent="0.15">
      <c r="B26" s="170" t="s">
        <v>17</v>
      </c>
      <c r="C26" s="181" t="s">
        <v>615</v>
      </c>
      <c r="D26" s="182" t="s">
        <v>617</v>
      </c>
      <c r="E26" s="182" t="s">
        <v>619</v>
      </c>
      <c r="F26" s="182" t="s">
        <v>621</v>
      </c>
      <c r="G26" s="182" t="s">
        <v>623</v>
      </c>
      <c r="H26" s="183" t="s">
        <v>625</v>
      </c>
      <c r="I26"/>
      <c r="J26" s="67" t="s">
        <v>682</v>
      </c>
      <c r="K26"/>
      <c r="L26"/>
      <c r="M26"/>
      <c r="N26"/>
    </row>
    <row r="27" spans="2:14" s="2" customFormat="1" x14ac:dyDescent="0.15">
      <c r="B27" s="49">
        <v>1</v>
      </c>
      <c r="C27" s="171">
        <v>16</v>
      </c>
      <c r="D27" s="49">
        <v>1</v>
      </c>
      <c r="E27" s="49">
        <v>130</v>
      </c>
      <c r="F27" s="49">
        <v>0</v>
      </c>
      <c r="G27" s="49">
        <v>0</v>
      </c>
      <c r="H27" s="172">
        <v>0</v>
      </c>
      <c r="I27"/>
      <c r="J27" s="31" t="s">
        <v>451</v>
      </c>
      <c r="K27" s="31"/>
      <c r="L27" s="31"/>
      <c r="M27"/>
      <c r="N27"/>
    </row>
    <row r="28" spans="2:14" x14ac:dyDescent="0.15">
      <c r="B28" s="49">
        <v>2</v>
      </c>
      <c r="C28" s="171">
        <v>16</v>
      </c>
      <c r="D28" s="49">
        <v>0</v>
      </c>
      <c r="E28" s="49">
        <v>110</v>
      </c>
      <c r="F28" s="49">
        <v>0</v>
      </c>
      <c r="G28" s="49">
        <v>0</v>
      </c>
      <c r="H28" s="172">
        <v>0</v>
      </c>
      <c r="I28"/>
      <c r="J28" s="161" t="s">
        <v>660</v>
      </c>
      <c r="K28" s="173"/>
      <c r="L28" s="174" t="s">
        <v>627</v>
      </c>
      <c r="M28" s="151"/>
      <c r="N28" s="152"/>
    </row>
    <row r="29" spans="2:14" x14ac:dyDescent="0.15">
      <c r="B29" s="49">
        <v>3</v>
      </c>
      <c r="C29" s="171">
        <v>16</v>
      </c>
      <c r="D29" s="49">
        <v>0</v>
      </c>
      <c r="E29" s="49">
        <v>112</v>
      </c>
      <c r="F29" s="49">
        <v>0</v>
      </c>
      <c r="G29" s="49">
        <v>0</v>
      </c>
      <c r="H29" s="172">
        <v>0</v>
      </c>
      <c r="I29"/>
      <c r="J29" s="161" t="s">
        <v>617</v>
      </c>
      <c r="K29" s="173"/>
      <c r="L29" s="127">
        <v>1</v>
      </c>
      <c r="M29" s="175" t="s">
        <v>628</v>
      </c>
      <c r="N29" s="128"/>
    </row>
    <row r="30" spans="2:14" x14ac:dyDescent="0.15">
      <c r="B30" s="49">
        <v>4</v>
      </c>
      <c r="C30" s="171">
        <v>16</v>
      </c>
      <c r="D30" s="49">
        <v>0</v>
      </c>
      <c r="E30" s="49">
        <v>135</v>
      </c>
      <c r="F30" s="49">
        <v>1</v>
      </c>
      <c r="G30" s="49">
        <v>0</v>
      </c>
      <c r="H30" s="172">
        <v>0</v>
      </c>
      <c r="I30" s="31"/>
      <c r="J30" s="149" t="s">
        <v>630</v>
      </c>
      <c r="K30" s="153"/>
      <c r="L30" s="149">
        <v>0</v>
      </c>
      <c r="M30" s="176" t="s">
        <v>629</v>
      </c>
      <c r="N30" s="153"/>
    </row>
    <row r="31" spans="2:14" x14ac:dyDescent="0.15">
      <c r="B31" s="49">
        <v>5</v>
      </c>
      <c r="C31" s="171">
        <v>16</v>
      </c>
      <c r="D31" s="49">
        <v>0</v>
      </c>
      <c r="E31" s="49">
        <v>135</v>
      </c>
      <c r="F31" s="49">
        <v>1</v>
      </c>
      <c r="G31" s="49">
        <v>0</v>
      </c>
      <c r="H31" s="172">
        <v>0</v>
      </c>
      <c r="I31" s="31"/>
      <c r="J31" s="174" t="s">
        <v>619</v>
      </c>
      <c r="K31" s="152"/>
      <c r="L31" s="174" t="s">
        <v>627</v>
      </c>
      <c r="M31" s="151"/>
      <c r="N31" s="152"/>
    </row>
    <row r="32" spans="2:14" x14ac:dyDescent="0.15">
      <c r="B32" s="49">
        <v>6</v>
      </c>
      <c r="C32" s="171">
        <v>16</v>
      </c>
      <c r="D32" s="49">
        <v>0</v>
      </c>
      <c r="E32" s="49">
        <v>170</v>
      </c>
      <c r="F32" s="49">
        <v>0</v>
      </c>
      <c r="G32" s="49">
        <v>0</v>
      </c>
      <c r="H32" s="172">
        <v>0</v>
      </c>
      <c r="I32" s="31"/>
      <c r="J32" s="177" t="s">
        <v>621</v>
      </c>
      <c r="K32" s="154"/>
      <c r="L32" s="127">
        <v>1</v>
      </c>
      <c r="M32" s="175" t="s">
        <v>631</v>
      </c>
      <c r="N32" s="128"/>
    </row>
    <row r="33" spans="2:14" x14ac:dyDescent="0.15">
      <c r="B33" s="49">
        <v>7</v>
      </c>
      <c r="C33" s="171">
        <v>16</v>
      </c>
      <c r="D33" s="49">
        <v>0</v>
      </c>
      <c r="E33" s="49">
        <v>95</v>
      </c>
      <c r="F33" s="49">
        <v>0</v>
      </c>
      <c r="G33" s="49">
        <v>0</v>
      </c>
      <c r="H33" s="172">
        <v>0</v>
      </c>
      <c r="I33" s="31"/>
      <c r="J33" s="149"/>
      <c r="K33" s="153"/>
      <c r="L33" s="149">
        <v>0</v>
      </c>
      <c r="M33" s="176" t="s">
        <v>632</v>
      </c>
      <c r="N33" s="153"/>
    </row>
    <row r="34" spans="2:14" x14ac:dyDescent="0.15">
      <c r="B34" s="49">
        <v>8</v>
      </c>
      <c r="C34" s="171">
        <v>17</v>
      </c>
      <c r="D34" s="49">
        <v>1</v>
      </c>
      <c r="E34" s="49">
        <v>130</v>
      </c>
      <c r="F34" s="49">
        <v>1</v>
      </c>
      <c r="G34" s="49">
        <v>0</v>
      </c>
      <c r="H34" s="172">
        <v>1</v>
      </c>
      <c r="I34" s="31"/>
      <c r="J34" s="177" t="s">
        <v>623</v>
      </c>
      <c r="K34" s="154"/>
      <c r="L34" s="127">
        <v>1</v>
      </c>
      <c r="M34" s="175" t="s">
        <v>631</v>
      </c>
      <c r="N34" s="128"/>
    </row>
    <row r="35" spans="2:14" x14ac:dyDescent="0.15">
      <c r="B35" s="49">
        <v>9</v>
      </c>
      <c r="C35" s="171">
        <v>17</v>
      </c>
      <c r="D35" s="49">
        <v>1</v>
      </c>
      <c r="E35" s="49">
        <v>110</v>
      </c>
      <c r="F35" s="49">
        <v>1</v>
      </c>
      <c r="G35" s="49">
        <v>0</v>
      </c>
      <c r="H35" s="172">
        <v>0</v>
      </c>
      <c r="I35" s="31"/>
      <c r="J35" s="149"/>
      <c r="K35" s="153"/>
      <c r="L35" s="149">
        <v>0</v>
      </c>
      <c r="M35" s="176" t="s">
        <v>632</v>
      </c>
      <c r="N35" s="153"/>
    </row>
    <row r="36" spans="2:14" x14ac:dyDescent="0.15">
      <c r="B36" s="49">
        <v>10</v>
      </c>
      <c r="C36" s="171">
        <v>17</v>
      </c>
      <c r="D36" s="49">
        <v>1</v>
      </c>
      <c r="E36" s="49">
        <v>120</v>
      </c>
      <c r="F36" s="49">
        <v>1</v>
      </c>
      <c r="G36" s="49">
        <v>0</v>
      </c>
      <c r="H36" s="172">
        <v>0</v>
      </c>
      <c r="I36" s="31"/>
      <c r="J36" s="177" t="s">
        <v>625</v>
      </c>
      <c r="K36" s="154"/>
      <c r="L36" s="127">
        <v>1</v>
      </c>
      <c r="M36" s="175" t="s">
        <v>631</v>
      </c>
      <c r="N36" s="128"/>
    </row>
    <row r="37" spans="2:14" x14ac:dyDescent="0.15">
      <c r="B37" s="49">
        <v>11</v>
      </c>
      <c r="C37" s="171">
        <v>17</v>
      </c>
      <c r="D37" s="49">
        <v>1</v>
      </c>
      <c r="E37" s="49">
        <v>120</v>
      </c>
      <c r="F37" s="49">
        <v>0</v>
      </c>
      <c r="G37" s="49">
        <v>0</v>
      </c>
      <c r="H37" s="172">
        <v>0</v>
      </c>
      <c r="I37" s="31"/>
      <c r="J37" s="149"/>
      <c r="K37" s="153"/>
      <c r="L37" s="149">
        <v>0</v>
      </c>
      <c r="M37" s="176" t="s">
        <v>632</v>
      </c>
      <c r="N37" s="153"/>
    </row>
    <row r="38" spans="2:14" x14ac:dyDescent="0.15">
      <c r="B38" s="49">
        <v>12</v>
      </c>
      <c r="C38" s="171">
        <v>17</v>
      </c>
      <c r="D38" s="49">
        <v>1</v>
      </c>
      <c r="E38" s="49">
        <v>142</v>
      </c>
      <c r="F38" s="49">
        <v>0</v>
      </c>
      <c r="G38" s="49">
        <v>1</v>
      </c>
      <c r="H38" s="172">
        <v>0</v>
      </c>
      <c r="I38" s="31"/>
      <c r="J38"/>
      <c r="K38"/>
      <c r="L38"/>
      <c r="M38"/>
      <c r="N38"/>
    </row>
    <row r="39" spans="2:14" x14ac:dyDescent="0.15">
      <c r="B39" s="49">
        <v>13</v>
      </c>
      <c r="C39" s="171">
        <v>17</v>
      </c>
      <c r="D39" s="49">
        <v>0</v>
      </c>
      <c r="E39" s="49">
        <v>103</v>
      </c>
      <c r="F39" s="49">
        <v>0</v>
      </c>
      <c r="G39" s="49">
        <v>0</v>
      </c>
      <c r="H39" s="172">
        <v>0</v>
      </c>
      <c r="I39" s="31"/>
      <c r="J39"/>
      <c r="K39"/>
      <c r="L39"/>
      <c r="M39"/>
      <c r="N39"/>
    </row>
    <row r="40" spans="2:14" x14ac:dyDescent="0.15">
      <c r="B40" s="49">
        <v>14</v>
      </c>
      <c r="C40" s="171">
        <v>17</v>
      </c>
      <c r="D40" s="49">
        <v>0</v>
      </c>
      <c r="E40" s="49">
        <v>122</v>
      </c>
      <c r="F40" s="49">
        <v>1</v>
      </c>
      <c r="G40" s="49">
        <v>0</v>
      </c>
      <c r="H40" s="172">
        <v>0</v>
      </c>
      <c r="I40"/>
      <c r="J40"/>
      <c r="K40"/>
      <c r="L40"/>
      <c r="M40"/>
      <c r="N40"/>
    </row>
    <row r="41" spans="2:14" x14ac:dyDescent="0.15">
      <c r="B41" s="49">
        <v>15</v>
      </c>
      <c r="C41" s="171">
        <v>17</v>
      </c>
      <c r="D41" s="49">
        <v>0</v>
      </c>
      <c r="E41" s="49">
        <v>113</v>
      </c>
      <c r="F41" s="49">
        <v>0</v>
      </c>
      <c r="G41" s="49">
        <v>0</v>
      </c>
      <c r="H41" s="172">
        <v>0</v>
      </c>
      <c r="I41"/>
      <c r="J41"/>
      <c r="K41"/>
      <c r="L41"/>
      <c r="M41"/>
      <c r="N41"/>
    </row>
    <row r="42" spans="2:14" x14ac:dyDescent="0.15">
      <c r="B42" s="49">
        <v>16</v>
      </c>
      <c r="C42" s="171">
        <v>17</v>
      </c>
      <c r="D42" s="49">
        <v>0</v>
      </c>
      <c r="E42" s="49">
        <v>113</v>
      </c>
      <c r="F42" s="49">
        <v>0</v>
      </c>
      <c r="G42" s="49">
        <v>0</v>
      </c>
      <c r="H42" s="172">
        <v>0</v>
      </c>
      <c r="I42"/>
      <c r="J42"/>
      <c r="K42"/>
      <c r="L42"/>
      <c r="M42"/>
      <c r="N42"/>
    </row>
    <row r="43" spans="2:14" x14ac:dyDescent="0.15">
      <c r="B43" s="49">
        <v>17</v>
      </c>
      <c r="C43" s="171">
        <v>17</v>
      </c>
      <c r="D43" s="49">
        <v>0</v>
      </c>
      <c r="E43" s="49">
        <v>119</v>
      </c>
      <c r="F43" s="49">
        <v>0</v>
      </c>
      <c r="G43" s="49">
        <v>0</v>
      </c>
      <c r="H43" s="172">
        <v>0</v>
      </c>
      <c r="I43"/>
      <c r="J43"/>
      <c r="K43"/>
      <c r="L43"/>
      <c r="M43"/>
      <c r="N43"/>
    </row>
    <row r="44" spans="2:14" x14ac:dyDescent="0.15">
      <c r="B44" s="49">
        <v>18</v>
      </c>
      <c r="C44" s="171">
        <v>17</v>
      </c>
      <c r="D44" s="49">
        <v>0</v>
      </c>
      <c r="E44" s="49">
        <v>119</v>
      </c>
      <c r="F44" s="49">
        <v>0</v>
      </c>
      <c r="G44" s="49">
        <v>0</v>
      </c>
      <c r="H44" s="172">
        <v>0</v>
      </c>
      <c r="I44"/>
      <c r="J44"/>
      <c r="K44"/>
      <c r="L44"/>
      <c r="M44"/>
      <c r="N44"/>
    </row>
    <row r="45" spans="2:14" x14ac:dyDescent="0.15">
      <c r="B45" s="49">
        <v>19</v>
      </c>
      <c r="C45" s="171">
        <v>17</v>
      </c>
      <c r="D45" s="49">
        <v>0</v>
      </c>
      <c r="E45" s="49">
        <v>120</v>
      </c>
      <c r="F45" s="49">
        <v>1</v>
      </c>
      <c r="G45" s="49">
        <v>0</v>
      </c>
      <c r="H45" s="172">
        <v>0</v>
      </c>
      <c r="I45"/>
      <c r="J45"/>
      <c r="K45"/>
      <c r="L45"/>
      <c r="M45"/>
      <c r="N45"/>
    </row>
    <row r="46" spans="2:14" x14ac:dyDescent="0.15">
      <c r="B46" s="49">
        <v>20</v>
      </c>
      <c r="C46" s="171">
        <v>18</v>
      </c>
      <c r="D46" s="49">
        <v>1</v>
      </c>
      <c r="E46" s="49">
        <v>148</v>
      </c>
      <c r="F46" s="49">
        <v>0</v>
      </c>
      <c r="G46" s="49">
        <v>0</v>
      </c>
      <c r="H46" s="172">
        <v>0</v>
      </c>
      <c r="I46"/>
      <c r="J46"/>
      <c r="K46"/>
      <c r="L46"/>
      <c r="M46"/>
      <c r="N46"/>
    </row>
    <row r="47" spans="2:14" x14ac:dyDescent="0.15">
      <c r="B47" s="49">
        <v>21</v>
      </c>
      <c r="C47" s="171">
        <v>18</v>
      </c>
      <c r="D47" s="49">
        <v>1</v>
      </c>
      <c r="E47" s="49">
        <v>110</v>
      </c>
      <c r="F47" s="49">
        <v>1</v>
      </c>
      <c r="G47" s="49">
        <v>0</v>
      </c>
      <c r="H47" s="172">
        <v>0</v>
      </c>
      <c r="I47"/>
      <c r="J47"/>
      <c r="K47"/>
      <c r="L47"/>
      <c r="M47"/>
      <c r="N47"/>
    </row>
    <row r="48" spans="2:14" x14ac:dyDescent="0.15">
      <c r="B48" s="49">
        <v>22</v>
      </c>
      <c r="C48" s="171">
        <v>18</v>
      </c>
      <c r="D48" s="49">
        <v>0</v>
      </c>
      <c r="E48" s="49">
        <v>107</v>
      </c>
      <c r="F48" s="49">
        <v>1</v>
      </c>
      <c r="G48" s="49">
        <v>0</v>
      </c>
      <c r="H48" s="172">
        <v>1</v>
      </c>
      <c r="I48"/>
      <c r="J48"/>
      <c r="K48"/>
      <c r="L48"/>
      <c r="M48"/>
      <c r="N48"/>
    </row>
    <row r="49" spans="2:14" x14ac:dyDescent="0.15">
      <c r="B49" s="49">
        <v>23</v>
      </c>
      <c r="C49" s="171">
        <v>18</v>
      </c>
      <c r="D49" s="49">
        <v>0</v>
      </c>
      <c r="E49" s="49">
        <v>100</v>
      </c>
      <c r="F49" s="49">
        <v>1</v>
      </c>
      <c r="G49" s="49">
        <v>0</v>
      </c>
      <c r="H49" s="172">
        <v>0</v>
      </c>
      <c r="I49"/>
      <c r="J49"/>
      <c r="K49"/>
      <c r="L49"/>
      <c r="M49"/>
      <c r="N49"/>
    </row>
    <row r="50" spans="2:14" x14ac:dyDescent="0.15">
      <c r="B50" s="49">
        <v>24</v>
      </c>
      <c r="C50" s="171">
        <v>18</v>
      </c>
      <c r="D50" s="49">
        <v>0</v>
      </c>
      <c r="E50" s="49">
        <v>100</v>
      </c>
      <c r="F50" s="49">
        <v>1</v>
      </c>
      <c r="G50" s="49">
        <v>0</v>
      </c>
      <c r="H50" s="172">
        <v>0</v>
      </c>
      <c r="I50"/>
      <c r="J50"/>
      <c r="K50"/>
      <c r="L50"/>
      <c r="M50"/>
      <c r="N50"/>
    </row>
    <row r="51" spans="2:14" x14ac:dyDescent="0.15">
      <c r="B51" s="49">
        <v>25</v>
      </c>
      <c r="C51" s="171">
        <v>18</v>
      </c>
      <c r="D51" s="49">
        <v>0</v>
      </c>
      <c r="E51" s="49">
        <v>90</v>
      </c>
      <c r="F51" s="49">
        <v>1</v>
      </c>
      <c r="G51" s="49">
        <v>0</v>
      </c>
      <c r="H51" s="172">
        <v>1</v>
      </c>
      <c r="I51"/>
      <c r="J51"/>
      <c r="K51"/>
      <c r="L51"/>
      <c r="M51"/>
      <c r="N51"/>
    </row>
    <row r="52" spans="2:14" x14ac:dyDescent="0.15">
      <c r="B52" s="49">
        <v>26</v>
      </c>
      <c r="C52" s="171">
        <v>18</v>
      </c>
      <c r="D52" s="49">
        <v>0</v>
      </c>
      <c r="E52" s="49">
        <v>90</v>
      </c>
      <c r="F52" s="49">
        <v>1</v>
      </c>
      <c r="G52" s="49">
        <v>0</v>
      </c>
      <c r="H52" s="172">
        <v>1</v>
      </c>
      <c r="I52"/>
      <c r="J52"/>
      <c r="K52"/>
      <c r="L52"/>
      <c r="M52"/>
      <c r="N52"/>
    </row>
    <row r="53" spans="2:14" x14ac:dyDescent="0.15">
      <c r="B53" s="49">
        <v>27</v>
      </c>
      <c r="C53" s="171">
        <v>18</v>
      </c>
      <c r="D53" s="49">
        <v>0</v>
      </c>
      <c r="E53" s="49">
        <v>229</v>
      </c>
      <c r="F53" s="49">
        <v>0</v>
      </c>
      <c r="G53" s="49">
        <v>0</v>
      </c>
      <c r="H53" s="172">
        <v>0</v>
      </c>
      <c r="I53"/>
      <c r="K53"/>
      <c r="L53"/>
      <c r="M53"/>
      <c r="N53"/>
    </row>
    <row r="54" spans="2:14" x14ac:dyDescent="0.15">
      <c r="B54" s="49">
        <v>28</v>
      </c>
      <c r="C54" s="171">
        <v>18</v>
      </c>
      <c r="D54" s="49">
        <v>0</v>
      </c>
      <c r="E54" s="49">
        <v>120</v>
      </c>
      <c r="F54" s="49">
        <v>1</v>
      </c>
      <c r="G54" s="49">
        <v>0</v>
      </c>
      <c r="H54" s="172">
        <v>0</v>
      </c>
      <c r="I54"/>
      <c r="J54"/>
      <c r="K54"/>
      <c r="L54"/>
      <c r="M54"/>
      <c r="N54"/>
    </row>
    <row r="55" spans="2:14" x14ac:dyDescent="0.15">
      <c r="B55" s="49">
        <v>29</v>
      </c>
      <c r="C55" s="171">
        <v>18</v>
      </c>
      <c r="D55" s="49">
        <v>0</v>
      </c>
      <c r="E55" s="49">
        <v>120</v>
      </c>
      <c r="F55" s="49">
        <v>0</v>
      </c>
      <c r="G55" s="49">
        <v>0</v>
      </c>
      <c r="H55" s="172">
        <v>0</v>
      </c>
      <c r="I55"/>
      <c r="K55"/>
      <c r="L55"/>
      <c r="M55"/>
      <c r="N55"/>
    </row>
    <row r="56" spans="2:14" x14ac:dyDescent="0.15">
      <c r="B56" s="49">
        <v>30</v>
      </c>
      <c r="C56" s="171">
        <v>19</v>
      </c>
      <c r="D56" s="49">
        <v>1</v>
      </c>
      <c r="E56" s="49">
        <v>91</v>
      </c>
      <c r="F56" s="49">
        <v>1</v>
      </c>
      <c r="G56" s="49">
        <v>0</v>
      </c>
      <c r="H56" s="172">
        <v>1</v>
      </c>
      <c r="I56"/>
      <c r="J56"/>
      <c r="K56"/>
      <c r="L56"/>
      <c r="M56"/>
      <c r="N56"/>
    </row>
    <row r="57" spans="2:14" x14ac:dyDescent="0.15">
      <c r="B57" s="49">
        <v>31</v>
      </c>
      <c r="C57" s="171">
        <v>19</v>
      </c>
      <c r="D57" s="49">
        <v>1</v>
      </c>
      <c r="E57" s="49">
        <v>102</v>
      </c>
      <c r="F57" s="49">
        <v>0</v>
      </c>
      <c r="G57" s="49">
        <v>0</v>
      </c>
      <c r="H57" s="172">
        <v>0</v>
      </c>
      <c r="I57"/>
      <c r="J57"/>
      <c r="K57"/>
      <c r="L57"/>
      <c r="M57"/>
      <c r="N57"/>
    </row>
    <row r="58" spans="2:14" x14ac:dyDescent="0.15">
      <c r="B58" s="49">
        <v>32</v>
      </c>
      <c r="C58" s="171">
        <v>19</v>
      </c>
      <c r="D58" s="49">
        <v>1</v>
      </c>
      <c r="E58" s="49">
        <v>112</v>
      </c>
      <c r="F58" s="49">
        <v>1</v>
      </c>
      <c r="G58" s="49">
        <v>0</v>
      </c>
      <c r="H58" s="172">
        <v>1</v>
      </c>
      <c r="I58"/>
      <c r="K58"/>
      <c r="L58"/>
      <c r="M58"/>
      <c r="N58"/>
    </row>
    <row r="59" spans="2:14" x14ac:dyDescent="0.15">
      <c r="B59" s="49">
        <v>33</v>
      </c>
      <c r="C59" s="171">
        <v>19</v>
      </c>
      <c r="D59" s="49">
        <v>0</v>
      </c>
      <c r="E59" s="49">
        <v>182</v>
      </c>
      <c r="F59" s="49">
        <v>0</v>
      </c>
      <c r="G59" s="49">
        <v>0</v>
      </c>
      <c r="H59" s="172">
        <v>1</v>
      </c>
      <c r="I59"/>
      <c r="J59" t="s">
        <v>662</v>
      </c>
      <c r="K59"/>
      <c r="L59"/>
      <c r="M59"/>
      <c r="N59"/>
    </row>
    <row r="60" spans="2:14" x14ac:dyDescent="0.15">
      <c r="B60" s="49">
        <v>34</v>
      </c>
      <c r="C60" s="171">
        <v>19</v>
      </c>
      <c r="D60" s="49">
        <v>0</v>
      </c>
      <c r="E60" s="49">
        <v>95</v>
      </c>
      <c r="F60" s="49">
        <v>0</v>
      </c>
      <c r="G60" s="49">
        <v>0</v>
      </c>
      <c r="H60" s="172">
        <v>0</v>
      </c>
      <c r="I60"/>
      <c r="J60"/>
      <c r="K60"/>
      <c r="L60"/>
      <c r="M60"/>
      <c r="N60"/>
    </row>
    <row r="61" spans="2:14" x14ac:dyDescent="0.15">
      <c r="B61" s="49">
        <v>35</v>
      </c>
      <c r="C61" s="171">
        <v>19</v>
      </c>
      <c r="D61" s="49">
        <v>0</v>
      </c>
      <c r="E61" s="49">
        <v>150</v>
      </c>
      <c r="F61" s="49">
        <v>0</v>
      </c>
      <c r="G61" s="49">
        <v>0</v>
      </c>
      <c r="H61" s="172">
        <v>0</v>
      </c>
      <c r="I61"/>
      <c r="K61"/>
      <c r="L61"/>
      <c r="M61"/>
      <c r="N61"/>
    </row>
    <row r="62" spans="2:14" x14ac:dyDescent="0.15">
      <c r="B62" s="49">
        <v>36</v>
      </c>
      <c r="C62" s="171">
        <v>19</v>
      </c>
      <c r="D62" s="49">
        <v>0</v>
      </c>
      <c r="E62" s="49">
        <v>138</v>
      </c>
      <c r="F62" s="49">
        <v>1</v>
      </c>
      <c r="G62" s="49">
        <v>0</v>
      </c>
      <c r="H62" s="172">
        <v>0</v>
      </c>
      <c r="I62"/>
      <c r="J62"/>
      <c r="K62"/>
      <c r="L62"/>
      <c r="M62"/>
      <c r="N62"/>
    </row>
    <row r="63" spans="2:14" x14ac:dyDescent="0.15">
      <c r="B63" s="49">
        <v>37</v>
      </c>
      <c r="C63" s="171">
        <v>19</v>
      </c>
      <c r="D63" s="49">
        <v>0</v>
      </c>
      <c r="E63" s="49">
        <v>189</v>
      </c>
      <c r="F63" s="49">
        <v>0</v>
      </c>
      <c r="G63" s="49">
        <v>0</v>
      </c>
      <c r="H63" s="172">
        <v>0</v>
      </c>
      <c r="I63"/>
      <c r="J63"/>
      <c r="K63"/>
      <c r="L63"/>
      <c r="M63"/>
      <c r="N63"/>
    </row>
    <row r="64" spans="2:14" x14ac:dyDescent="0.15">
      <c r="B64" s="49">
        <v>38</v>
      </c>
      <c r="C64" s="171">
        <v>19</v>
      </c>
      <c r="D64" s="49">
        <v>0</v>
      </c>
      <c r="E64" s="49">
        <v>132</v>
      </c>
      <c r="F64" s="49">
        <v>0</v>
      </c>
      <c r="G64" s="49">
        <v>0</v>
      </c>
      <c r="H64" s="172">
        <v>0</v>
      </c>
      <c r="I64"/>
      <c r="J64"/>
      <c r="K64"/>
      <c r="L64"/>
      <c r="M64"/>
      <c r="N64"/>
    </row>
    <row r="65" spans="2:14" x14ac:dyDescent="0.15">
      <c r="B65" s="49">
        <v>39</v>
      </c>
      <c r="C65" s="171">
        <v>19</v>
      </c>
      <c r="D65" s="49">
        <v>0</v>
      </c>
      <c r="E65" s="49">
        <v>115</v>
      </c>
      <c r="F65" s="49">
        <v>0</v>
      </c>
      <c r="G65" s="49">
        <v>0</v>
      </c>
      <c r="H65" s="172">
        <v>0</v>
      </c>
      <c r="I65"/>
      <c r="J65"/>
      <c r="K65"/>
      <c r="L65"/>
      <c r="M65"/>
      <c r="N65"/>
    </row>
    <row r="66" spans="2:14" x14ac:dyDescent="0.15">
      <c r="B66" s="49">
        <v>40</v>
      </c>
      <c r="C66" s="171">
        <v>19</v>
      </c>
      <c r="D66" s="49">
        <v>0</v>
      </c>
      <c r="E66" s="49">
        <v>105</v>
      </c>
      <c r="F66" s="49">
        <v>0</v>
      </c>
      <c r="G66" s="49">
        <v>0</v>
      </c>
      <c r="H66" s="172">
        <v>0</v>
      </c>
      <c r="I66"/>
      <c r="J66"/>
      <c r="K66"/>
      <c r="L66"/>
      <c r="M66"/>
      <c r="N66"/>
    </row>
    <row r="67" spans="2:14" x14ac:dyDescent="0.15">
      <c r="B67" s="49">
        <v>41</v>
      </c>
      <c r="C67" s="171">
        <v>19</v>
      </c>
      <c r="D67" s="49">
        <v>0</v>
      </c>
      <c r="E67" s="49">
        <v>235</v>
      </c>
      <c r="F67" s="49">
        <v>1</v>
      </c>
      <c r="G67" s="49">
        <v>1</v>
      </c>
      <c r="H67" s="172">
        <v>0</v>
      </c>
      <c r="I67"/>
      <c r="J67"/>
      <c r="K67"/>
      <c r="L67"/>
      <c r="M67"/>
      <c r="N67"/>
    </row>
    <row r="68" spans="2:14" x14ac:dyDescent="0.15">
      <c r="B68" s="49">
        <v>42</v>
      </c>
      <c r="C68" s="171">
        <v>19</v>
      </c>
      <c r="D68" s="49">
        <v>0</v>
      </c>
      <c r="E68" s="49">
        <v>147</v>
      </c>
      <c r="F68" s="49">
        <v>1</v>
      </c>
      <c r="G68" s="49">
        <v>0</v>
      </c>
      <c r="H68" s="172">
        <v>0</v>
      </c>
      <c r="I68"/>
      <c r="J68"/>
      <c r="K68"/>
      <c r="L68"/>
      <c r="M68"/>
      <c r="N68"/>
    </row>
    <row r="69" spans="2:14" x14ac:dyDescent="0.15">
      <c r="B69" s="49">
        <v>43</v>
      </c>
      <c r="C69" s="171">
        <v>19</v>
      </c>
      <c r="D69" s="49">
        <v>0</v>
      </c>
      <c r="E69" s="49">
        <v>147</v>
      </c>
      <c r="F69" s="49">
        <v>1</v>
      </c>
      <c r="G69" s="49">
        <v>0</v>
      </c>
      <c r="H69" s="172">
        <v>0</v>
      </c>
      <c r="I69"/>
      <c r="J69"/>
      <c r="K69"/>
      <c r="L69"/>
      <c r="M69"/>
      <c r="N69"/>
    </row>
    <row r="70" spans="2:14" x14ac:dyDescent="0.15">
      <c r="B70" s="49">
        <v>44</v>
      </c>
      <c r="C70" s="171">
        <v>19</v>
      </c>
      <c r="D70" s="49">
        <v>0</v>
      </c>
      <c r="E70" s="49">
        <v>184</v>
      </c>
      <c r="F70" s="49">
        <v>1</v>
      </c>
      <c r="G70" s="49">
        <v>1</v>
      </c>
      <c r="H70" s="172">
        <v>0</v>
      </c>
      <c r="I70"/>
      <c r="J70"/>
      <c r="K70"/>
      <c r="L70"/>
      <c r="M70"/>
      <c r="N70"/>
    </row>
    <row r="71" spans="2:14" x14ac:dyDescent="0.15">
      <c r="B71" s="49">
        <v>45</v>
      </c>
      <c r="C71" s="171">
        <v>19</v>
      </c>
      <c r="D71" s="49">
        <v>0</v>
      </c>
      <c r="E71" s="49">
        <v>120</v>
      </c>
      <c r="F71" s="49">
        <v>1</v>
      </c>
      <c r="G71" s="49">
        <v>0</v>
      </c>
      <c r="H71" s="172">
        <v>0</v>
      </c>
      <c r="I71"/>
      <c r="J71"/>
      <c r="K71"/>
      <c r="L71"/>
      <c r="M71"/>
      <c r="N71"/>
    </row>
    <row r="72" spans="2:14" x14ac:dyDescent="0.15">
      <c r="B72" s="49">
        <v>46</v>
      </c>
      <c r="C72" s="171">
        <v>20</v>
      </c>
      <c r="D72" s="49">
        <v>1</v>
      </c>
      <c r="E72" s="49">
        <v>150</v>
      </c>
      <c r="F72" s="49">
        <v>1</v>
      </c>
      <c r="G72" s="49">
        <v>0</v>
      </c>
      <c r="H72" s="172">
        <v>0</v>
      </c>
      <c r="I72"/>
      <c r="J72"/>
      <c r="K72"/>
      <c r="L72"/>
      <c r="M72"/>
      <c r="N72"/>
    </row>
    <row r="73" spans="2:14" x14ac:dyDescent="0.15">
      <c r="B73" s="49">
        <v>47</v>
      </c>
      <c r="C73" s="171">
        <v>20</v>
      </c>
      <c r="D73" s="49">
        <v>1</v>
      </c>
      <c r="E73" s="49">
        <v>125</v>
      </c>
      <c r="F73" s="49">
        <v>0</v>
      </c>
      <c r="G73" s="49">
        <v>0</v>
      </c>
      <c r="H73" s="172">
        <v>1</v>
      </c>
      <c r="I73"/>
      <c r="J73"/>
      <c r="K73"/>
      <c r="L73"/>
      <c r="M73"/>
      <c r="N73"/>
    </row>
    <row r="74" spans="2:14" x14ac:dyDescent="0.15">
      <c r="B74" s="49">
        <v>48</v>
      </c>
      <c r="C74" s="171">
        <v>20</v>
      </c>
      <c r="D74" s="49">
        <v>1</v>
      </c>
      <c r="E74" s="49">
        <v>120</v>
      </c>
      <c r="F74" s="49">
        <v>1</v>
      </c>
      <c r="G74" s="49">
        <v>0</v>
      </c>
      <c r="H74" s="172">
        <v>0</v>
      </c>
      <c r="I74"/>
      <c r="J74"/>
      <c r="K74"/>
      <c r="L74"/>
      <c r="M74"/>
      <c r="N74"/>
    </row>
    <row r="75" spans="2:14" x14ac:dyDescent="0.15">
      <c r="B75" s="49">
        <v>49</v>
      </c>
      <c r="C75" s="171">
        <v>20</v>
      </c>
      <c r="D75" s="49">
        <v>1</v>
      </c>
      <c r="E75" s="49">
        <v>80</v>
      </c>
      <c r="F75" s="49">
        <v>1</v>
      </c>
      <c r="G75" s="49">
        <v>0</v>
      </c>
      <c r="H75" s="172">
        <v>1</v>
      </c>
      <c r="I75"/>
      <c r="J75"/>
      <c r="K75"/>
      <c r="L75"/>
      <c r="M75"/>
      <c r="N75"/>
    </row>
    <row r="76" spans="2:14" x14ac:dyDescent="0.15">
      <c r="B76" s="49">
        <v>50</v>
      </c>
      <c r="C76" s="171">
        <v>20</v>
      </c>
      <c r="D76" s="49">
        <v>1</v>
      </c>
      <c r="E76" s="49">
        <v>109</v>
      </c>
      <c r="F76" s="49">
        <v>0</v>
      </c>
      <c r="G76" s="49">
        <v>0</v>
      </c>
      <c r="H76" s="172">
        <v>0</v>
      </c>
      <c r="I76"/>
      <c r="J76"/>
      <c r="K76"/>
      <c r="L76"/>
      <c r="M76"/>
      <c r="N76"/>
    </row>
    <row r="77" spans="2:14" x14ac:dyDescent="0.15">
      <c r="B77" s="49">
        <v>51</v>
      </c>
      <c r="C77" s="171">
        <v>20</v>
      </c>
      <c r="D77" s="49">
        <v>1</v>
      </c>
      <c r="E77" s="49">
        <v>121</v>
      </c>
      <c r="F77" s="49">
        <v>1</v>
      </c>
      <c r="G77" s="49">
        <v>0</v>
      </c>
      <c r="H77" s="172">
        <v>1</v>
      </c>
      <c r="I77"/>
      <c r="J77"/>
      <c r="K77"/>
      <c r="L77"/>
      <c r="M77"/>
      <c r="N77"/>
    </row>
    <row r="78" spans="2:14" x14ac:dyDescent="0.15">
      <c r="B78" s="49">
        <v>52</v>
      </c>
      <c r="C78" s="171">
        <v>20</v>
      </c>
      <c r="D78" s="49">
        <v>1</v>
      </c>
      <c r="E78" s="49">
        <v>122</v>
      </c>
      <c r="F78" s="49">
        <v>1</v>
      </c>
      <c r="G78" s="49">
        <v>0</v>
      </c>
      <c r="H78" s="172">
        <v>0</v>
      </c>
      <c r="I78"/>
      <c r="J78"/>
      <c r="K78"/>
      <c r="L78"/>
      <c r="M78"/>
      <c r="N78"/>
    </row>
    <row r="79" spans="2:14" x14ac:dyDescent="0.15">
      <c r="B79" s="49">
        <v>53</v>
      </c>
      <c r="C79" s="171">
        <v>20</v>
      </c>
      <c r="D79" s="49">
        <v>1</v>
      </c>
      <c r="E79" s="49">
        <v>105</v>
      </c>
      <c r="F79" s="49">
        <v>0</v>
      </c>
      <c r="G79" s="49">
        <v>0</v>
      </c>
      <c r="H79" s="172">
        <v>0</v>
      </c>
      <c r="I79"/>
      <c r="J79"/>
      <c r="K79"/>
      <c r="L79"/>
      <c r="M79"/>
      <c r="N79"/>
    </row>
    <row r="80" spans="2:14" x14ac:dyDescent="0.15">
      <c r="B80" s="49">
        <v>54</v>
      </c>
      <c r="C80" s="171">
        <v>20</v>
      </c>
      <c r="D80" s="49">
        <v>0</v>
      </c>
      <c r="E80" s="49">
        <v>105</v>
      </c>
      <c r="F80" s="49">
        <v>1</v>
      </c>
      <c r="G80" s="49">
        <v>0</v>
      </c>
      <c r="H80" s="172">
        <v>0</v>
      </c>
      <c r="I80"/>
      <c r="J80"/>
      <c r="K80"/>
      <c r="L80"/>
      <c r="M80"/>
      <c r="N80"/>
    </row>
    <row r="81" spans="2:14" x14ac:dyDescent="0.15">
      <c r="B81" s="49">
        <v>55</v>
      </c>
      <c r="C81" s="171">
        <v>20</v>
      </c>
      <c r="D81" s="49">
        <v>0</v>
      </c>
      <c r="E81" s="49">
        <v>120</v>
      </c>
      <c r="F81" s="49">
        <v>0</v>
      </c>
      <c r="G81" s="49">
        <v>0</v>
      </c>
      <c r="H81" s="172">
        <v>1</v>
      </c>
      <c r="I81"/>
      <c r="J81"/>
      <c r="K81"/>
      <c r="L81"/>
      <c r="M81"/>
      <c r="N81"/>
    </row>
    <row r="82" spans="2:14" x14ac:dyDescent="0.15">
      <c r="B82" s="49">
        <v>56</v>
      </c>
      <c r="C82" s="171">
        <v>20</v>
      </c>
      <c r="D82" s="49">
        <v>0</v>
      </c>
      <c r="E82" s="49">
        <v>103</v>
      </c>
      <c r="F82" s="49">
        <v>0</v>
      </c>
      <c r="G82" s="49">
        <v>0</v>
      </c>
      <c r="H82" s="172">
        <v>0</v>
      </c>
      <c r="I82"/>
      <c r="J82"/>
      <c r="K82"/>
      <c r="L82"/>
      <c r="M82"/>
      <c r="N82"/>
    </row>
    <row r="83" spans="2:14" x14ac:dyDescent="0.15">
      <c r="B83" s="49">
        <v>57</v>
      </c>
      <c r="C83" s="171">
        <v>20</v>
      </c>
      <c r="D83" s="49">
        <v>0</v>
      </c>
      <c r="E83" s="49">
        <v>169</v>
      </c>
      <c r="F83" s="49">
        <v>0</v>
      </c>
      <c r="G83" s="49">
        <v>0</v>
      </c>
      <c r="H83" s="172">
        <v>1</v>
      </c>
      <c r="I83"/>
      <c r="J83"/>
      <c r="K83"/>
      <c r="L83"/>
      <c r="M83"/>
      <c r="N83"/>
    </row>
    <row r="84" spans="2:14" x14ac:dyDescent="0.15">
      <c r="B84" s="49">
        <v>58</v>
      </c>
      <c r="C84" s="171">
        <v>20</v>
      </c>
      <c r="D84" s="49">
        <v>0</v>
      </c>
      <c r="E84" s="49">
        <v>141</v>
      </c>
      <c r="F84" s="49">
        <v>0</v>
      </c>
      <c r="G84" s="49">
        <v>0</v>
      </c>
      <c r="H84" s="172">
        <v>1</v>
      </c>
      <c r="I84"/>
      <c r="J84"/>
      <c r="K84"/>
      <c r="L84"/>
      <c r="M84"/>
      <c r="N84"/>
    </row>
    <row r="85" spans="2:14" x14ac:dyDescent="0.15">
      <c r="B85" s="49">
        <v>59</v>
      </c>
      <c r="C85" s="171">
        <v>20</v>
      </c>
      <c r="D85" s="49">
        <v>0</v>
      </c>
      <c r="E85" s="49">
        <v>121</v>
      </c>
      <c r="F85" s="49">
        <v>1</v>
      </c>
      <c r="G85" s="49">
        <v>0</v>
      </c>
      <c r="H85" s="172">
        <v>0</v>
      </c>
      <c r="I85"/>
      <c r="J85"/>
      <c r="K85"/>
      <c r="L85"/>
      <c r="M85"/>
      <c r="N85"/>
    </row>
    <row r="86" spans="2:14" x14ac:dyDescent="0.15">
      <c r="B86" s="49">
        <v>60</v>
      </c>
      <c r="C86" s="171">
        <v>20</v>
      </c>
      <c r="D86" s="49">
        <v>0</v>
      </c>
      <c r="E86" s="49">
        <v>127</v>
      </c>
      <c r="F86" s="49">
        <v>0</v>
      </c>
      <c r="G86" s="49">
        <v>0</v>
      </c>
      <c r="H86" s="172">
        <v>0</v>
      </c>
      <c r="I86"/>
      <c r="J86"/>
      <c r="K86"/>
      <c r="L86"/>
      <c r="M86"/>
      <c r="N86"/>
    </row>
    <row r="87" spans="2:14" x14ac:dyDescent="0.15">
      <c r="B87" s="49">
        <v>61</v>
      </c>
      <c r="C87" s="171">
        <v>20</v>
      </c>
      <c r="D87" s="49">
        <v>0</v>
      </c>
      <c r="E87" s="49">
        <v>120</v>
      </c>
      <c r="F87" s="49">
        <v>0</v>
      </c>
      <c r="G87" s="49">
        <v>0</v>
      </c>
      <c r="H87" s="172">
        <v>0</v>
      </c>
      <c r="I87"/>
      <c r="J87"/>
      <c r="K87"/>
      <c r="L87"/>
      <c r="M87"/>
      <c r="N87"/>
    </row>
    <row r="88" spans="2:14" x14ac:dyDescent="0.15">
      <c r="B88" s="49">
        <v>62</v>
      </c>
      <c r="C88" s="171">
        <v>20</v>
      </c>
      <c r="D88" s="49">
        <v>0</v>
      </c>
      <c r="E88" s="49">
        <v>170</v>
      </c>
      <c r="F88" s="49">
        <v>1</v>
      </c>
      <c r="G88" s="49">
        <v>0</v>
      </c>
      <c r="H88" s="172">
        <v>0</v>
      </c>
      <c r="I88"/>
      <c r="J88"/>
      <c r="K88"/>
      <c r="L88"/>
      <c r="M88"/>
      <c r="N88"/>
    </row>
    <row r="89" spans="2:14" x14ac:dyDescent="0.15">
      <c r="B89" s="49">
        <v>63</v>
      </c>
      <c r="C89" s="171">
        <v>20</v>
      </c>
      <c r="D89" s="49">
        <v>0</v>
      </c>
      <c r="E89" s="49">
        <v>158</v>
      </c>
      <c r="F89" s="49">
        <v>0</v>
      </c>
      <c r="G89" s="49">
        <v>0</v>
      </c>
      <c r="H89" s="172">
        <v>0</v>
      </c>
      <c r="I89"/>
      <c r="J89"/>
      <c r="K89"/>
      <c r="L89"/>
      <c r="M89"/>
      <c r="N89"/>
    </row>
    <row r="90" spans="2:14" x14ac:dyDescent="0.15">
      <c r="B90" s="49">
        <v>64</v>
      </c>
      <c r="C90" s="171">
        <v>21</v>
      </c>
      <c r="D90" s="49">
        <v>1</v>
      </c>
      <c r="E90" s="49">
        <v>165</v>
      </c>
      <c r="F90" s="49">
        <v>1</v>
      </c>
      <c r="G90" s="49">
        <v>1</v>
      </c>
      <c r="H90" s="172">
        <v>0</v>
      </c>
      <c r="I90"/>
      <c r="J90"/>
      <c r="K90"/>
      <c r="L90"/>
      <c r="M90"/>
      <c r="N90"/>
    </row>
    <row r="91" spans="2:14" x14ac:dyDescent="0.15">
      <c r="B91" s="49">
        <v>65</v>
      </c>
      <c r="C91" s="171">
        <v>21</v>
      </c>
      <c r="D91" s="49">
        <v>1</v>
      </c>
      <c r="E91" s="49">
        <v>200</v>
      </c>
      <c r="F91" s="49">
        <v>0</v>
      </c>
      <c r="G91" s="49">
        <v>0</v>
      </c>
      <c r="H91" s="172">
        <v>1</v>
      </c>
      <c r="I91"/>
      <c r="J91"/>
      <c r="K91"/>
      <c r="L91"/>
      <c r="M91"/>
      <c r="N91"/>
    </row>
    <row r="92" spans="2:14" x14ac:dyDescent="0.15">
      <c r="B92" s="49">
        <v>66</v>
      </c>
      <c r="C92" s="171">
        <v>21</v>
      </c>
      <c r="D92" s="49">
        <v>1</v>
      </c>
      <c r="E92" s="49">
        <v>103</v>
      </c>
      <c r="F92" s="49">
        <v>0</v>
      </c>
      <c r="G92" s="49">
        <v>0</v>
      </c>
      <c r="H92" s="172">
        <v>0</v>
      </c>
      <c r="I92"/>
      <c r="J92"/>
      <c r="K92"/>
      <c r="L92"/>
      <c r="M92"/>
      <c r="N92"/>
    </row>
    <row r="93" spans="2:14" x14ac:dyDescent="0.15">
      <c r="B93" s="49">
        <v>67</v>
      </c>
      <c r="C93" s="171">
        <v>21</v>
      </c>
      <c r="D93" s="49">
        <v>1</v>
      </c>
      <c r="E93" s="49">
        <v>100</v>
      </c>
      <c r="F93" s="49">
        <v>0</v>
      </c>
      <c r="G93" s="49">
        <v>0</v>
      </c>
      <c r="H93" s="172">
        <v>0</v>
      </c>
      <c r="I93"/>
      <c r="J93"/>
      <c r="K93"/>
      <c r="L93"/>
      <c r="M93"/>
      <c r="N93"/>
    </row>
    <row r="94" spans="2:14" x14ac:dyDescent="0.15">
      <c r="B94" s="49">
        <v>68</v>
      </c>
      <c r="C94" s="171">
        <v>21</v>
      </c>
      <c r="D94" s="49">
        <v>1</v>
      </c>
      <c r="E94" s="49">
        <v>130</v>
      </c>
      <c r="F94" s="49">
        <v>1</v>
      </c>
      <c r="G94" s="49">
        <v>1</v>
      </c>
      <c r="H94" s="172">
        <v>0</v>
      </c>
      <c r="I94"/>
      <c r="J94"/>
      <c r="K94"/>
      <c r="L94"/>
      <c r="M94"/>
      <c r="N94"/>
    </row>
    <row r="95" spans="2:14" x14ac:dyDescent="0.15">
      <c r="B95" s="49">
        <v>69</v>
      </c>
      <c r="C95" s="171">
        <v>21</v>
      </c>
      <c r="D95" s="49">
        <v>0</v>
      </c>
      <c r="E95" s="49">
        <v>108</v>
      </c>
      <c r="F95" s="49">
        <v>1</v>
      </c>
      <c r="G95" s="49">
        <v>0</v>
      </c>
      <c r="H95" s="172">
        <v>1</v>
      </c>
      <c r="I95"/>
      <c r="K95"/>
      <c r="L95"/>
      <c r="M95"/>
      <c r="N95"/>
    </row>
    <row r="96" spans="2:14" x14ac:dyDescent="0.15">
      <c r="B96" s="49">
        <v>70</v>
      </c>
      <c r="C96" s="171">
        <v>21</v>
      </c>
      <c r="D96" s="49">
        <v>0</v>
      </c>
      <c r="E96" s="49">
        <v>124</v>
      </c>
      <c r="F96" s="49">
        <v>0</v>
      </c>
      <c r="G96" s="49">
        <v>0</v>
      </c>
      <c r="H96" s="172">
        <v>0</v>
      </c>
      <c r="I96"/>
      <c r="J96"/>
      <c r="K96"/>
      <c r="L96"/>
      <c r="M96"/>
      <c r="N96"/>
    </row>
    <row r="97" spans="2:14" x14ac:dyDescent="0.15">
      <c r="B97" s="49">
        <v>71</v>
      </c>
      <c r="C97" s="171">
        <v>21</v>
      </c>
      <c r="D97" s="49">
        <v>0</v>
      </c>
      <c r="E97" s="49">
        <v>185</v>
      </c>
      <c r="F97" s="49">
        <v>1</v>
      </c>
      <c r="G97" s="49">
        <v>0</v>
      </c>
      <c r="H97" s="172">
        <v>0</v>
      </c>
      <c r="I97"/>
      <c r="K97"/>
      <c r="L97"/>
      <c r="M97"/>
      <c r="N97"/>
    </row>
    <row r="98" spans="2:14" x14ac:dyDescent="0.15">
      <c r="B98" s="49">
        <v>72</v>
      </c>
      <c r="C98" s="171">
        <v>21</v>
      </c>
      <c r="D98" s="49">
        <v>0</v>
      </c>
      <c r="E98" s="49">
        <v>160</v>
      </c>
      <c r="F98" s="49">
        <v>0</v>
      </c>
      <c r="G98" s="49">
        <v>0</v>
      </c>
      <c r="H98" s="172">
        <v>0</v>
      </c>
      <c r="I98"/>
      <c r="K98"/>
      <c r="L98"/>
      <c r="M98"/>
      <c r="N98"/>
    </row>
    <row r="99" spans="2:14" x14ac:dyDescent="0.15">
      <c r="B99" s="49">
        <v>73</v>
      </c>
      <c r="C99" s="171">
        <v>21</v>
      </c>
      <c r="D99" s="49">
        <v>0</v>
      </c>
      <c r="E99" s="49">
        <v>110</v>
      </c>
      <c r="F99" s="49">
        <v>1</v>
      </c>
      <c r="G99" s="49">
        <v>0</v>
      </c>
      <c r="H99" s="172">
        <v>1</v>
      </c>
      <c r="I99"/>
      <c r="J99"/>
      <c r="K99"/>
      <c r="L99"/>
      <c r="M99"/>
      <c r="N99"/>
    </row>
    <row r="100" spans="2:14" x14ac:dyDescent="0.15">
      <c r="B100" s="49">
        <v>74</v>
      </c>
      <c r="C100" s="171">
        <v>21</v>
      </c>
      <c r="D100" s="49">
        <v>0</v>
      </c>
      <c r="E100" s="49">
        <v>134</v>
      </c>
      <c r="F100" s="49">
        <v>0</v>
      </c>
      <c r="G100" s="49">
        <v>0</v>
      </c>
      <c r="H100" s="172">
        <v>0</v>
      </c>
      <c r="I100"/>
      <c r="J100"/>
      <c r="K100"/>
      <c r="L100"/>
      <c r="M100"/>
      <c r="N100"/>
    </row>
    <row r="101" spans="2:14" x14ac:dyDescent="0.15">
      <c r="B101" s="49">
        <v>75</v>
      </c>
      <c r="C101" s="171">
        <v>21</v>
      </c>
      <c r="D101" s="49">
        <v>0</v>
      </c>
      <c r="E101" s="49">
        <v>115</v>
      </c>
      <c r="F101" s="49">
        <v>0</v>
      </c>
      <c r="G101" s="49">
        <v>0</v>
      </c>
      <c r="H101" s="172">
        <v>0</v>
      </c>
      <c r="I101"/>
      <c r="J101"/>
      <c r="K101"/>
      <c r="L101"/>
      <c r="M101"/>
      <c r="N101"/>
    </row>
    <row r="102" spans="2:14" x14ac:dyDescent="0.15">
      <c r="B102" s="49">
        <v>76</v>
      </c>
      <c r="C102" s="171">
        <v>22</v>
      </c>
      <c r="D102" s="49">
        <v>1</v>
      </c>
      <c r="E102" s="49">
        <v>130</v>
      </c>
      <c r="F102" s="49">
        <v>1</v>
      </c>
      <c r="G102" s="49">
        <v>0</v>
      </c>
      <c r="H102" s="172">
        <v>1</v>
      </c>
      <c r="I102"/>
      <c r="J102"/>
      <c r="K102"/>
      <c r="L102"/>
      <c r="M102"/>
      <c r="N102"/>
    </row>
    <row r="103" spans="2:14" x14ac:dyDescent="0.15">
      <c r="B103" s="49">
        <v>77</v>
      </c>
      <c r="C103" s="171">
        <v>22</v>
      </c>
      <c r="D103" s="49">
        <v>1</v>
      </c>
      <c r="E103" s="49">
        <v>130</v>
      </c>
      <c r="F103" s="49">
        <v>1</v>
      </c>
      <c r="G103" s="49">
        <v>0</v>
      </c>
      <c r="H103" s="172">
        <v>0</v>
      </c>
      <c r="I103"/>
      <c r="J103"/>
      <c r="K103"/>
      <c r="L103"/>
      <c r="M103"/>
      <c r="N103"/>
    </row>
    <row r="104" spans="2:14" x14ac:dyDescent="0.15">
      <c r="B104" s="49">
        <v>78</v>
      </c>
      <c r="C104" s="171">
        <v>22</v>
      </c>
      <c r="D104" s="49">
        <v>0</v>
      </c>
      <c r="E104" s="49">
        <v>118</v>
      </c>
      <c r="F104" s="49">
        <v>0</v>
      </c>
      <c r="G104" s="49">
        <v>0</v>
      </c>
      <c r="H104" s="172">
        <v>0</v>
      </c>
      <c r="I104"/>
      <c r="J104"/>
      <c r="K104"/>
      <c r="L104"/>
      <c r="M104"/>
      <c r="N104"/>
    </row>
    <row r="105" spans="2:14" x14ac:dyDescent="0.15">
      <c r="B105" s="49">
        <v>79</v>
      </c>
      <c r="C105" s="171">
        <v>22</v>
      </c>
      <c r="D105" s="49">
        <v>0</v>
      </c>
      <c r="E105" s="49">
        <v>95</v>
      </c>
      <c r="F105" s="49">
        <v>0</v>
      </c>
      <c r="G105" s="49">
        <v>1</v>
      </c>
      <c r="H105" s="172">
        <v>0</v>
      </c>
      <c r="I105"/>
      <c r="J105"/>
      <c r="K105"/>
      <c r="L105"/>
      <c r="M105"/>
      <c r="N105"/>
    </row>
    <row r="106" spans="2:14" x14ac:dyDescent="0.15">
      <c r="B106" s="49">
        <v>80</v>
      </c>
      <c r="C106" s="171">
        <v>22</v>
      </c>
      <c r="D106" s="49">
        <v>0</v>
      </c>
      <c r="E106" s="49">
        <v>85</v>
      </c>
      <c r="F106" s="49">
        <v>1</v>
      </c>
      <c r="G106" s="49">
        <v>0</v>
      </c>
      <c r="H106" s="172">
        <v>0</v>
      </c>
      <c r="I106"/>
      <c r="K106"/>
      <c r="L106"/>
      <c r="M106"/>
      <c r="N106"/>
    </row>
    <row r="107" spans="2:14" x14ac:dyDescent="0.15">
      <c r="B107" s="49">
        <v>81</v>
      </c>
      <c r="C107" s="171">
        <v>22</v>
      </c>
      <c r="D107" s="49">
        <v>0</v>
      </c>
      <c r="E107" s="49">
        <v>120</v>
      </c>
      <c r="F107" s="49">
        <v>0</v>
      </c>
      <c r="G107" s="49">
        <v>1</v>
      </c>
      <c r="H107" s="172">
        <v>0</v>
      </c>
      <c r="I107"/>
      <c r="J107" t="s">
        <v>407</v>
      </c>
      <c r="K107"/>
      <c r="L107"/>
      <c r="M107"/>
      <c r="N107"/>
    </row>
    <row r="108" spans="2:14" x14ac:dyDescent="0.15">
      <c r="B108" s="49">
        <v>82</v>
      </c>
      <c r="C108" s="171">
        <v>22</v>
      </c>
      <c r="D108" s="49">
        <v>0</v>
      </c>
      <c r="E108" s="49">
        <v>130</v>
      </c>
      <c r="F108" s="49">
        <v>1</v>
      </c>
      <c r="G108" s="49">
        <v>0</v>
      </c>
      <c r="H108" s="172">
        <v>0</v>
      </c>
      <c r="I108"/>
      <c r="K108"/>
      <c r="L108"/>
      <c r="M108"/>
      <c r="N108"/>
    </row>
    <row r="109" spans="2:14" x14ac:dyDescent="0.15">
      <c r="B109" s="49">
        <v>83</v>
      </c>
      <c r="C109" s="171">
        <v>22</v>
      </c>
      <c r="D109" s="49">
        <v>0</v>
      </c>
      <c r="E109" s="49">
        <v>158</v>
      </c>
      <c r="F109" s="49">
        <v>0</v>
      </c>
      <c r="G109" s="49">
        <v>0</v>
      </c>
      <c r="H109" s="172">
        <v>0</v>
      </c>
      <c r="I109"/>
      <c r="J109"/>
      <c r="K109"/>
      <c r="L109"/>
      <c r="M109"/>
      <c r="N109"/>
    </row>
    <row r="110" spans="2:14" x14ac:dyDescent="0.15">
      <c r="B110" s="49">
        <v>84</v>
      </c>
      <c r="C110" s="171">
        <v>22</v>
      </c>
      <c r="D110" s="49">
        <v>0</v>
      </c>
      <c r="E110" s="49">
        <v>112</v>
      </c>
      <c r="F110" s="49">
        <v>1</v>
      </c>
      <c r="G110" s="49">
        <v>0</v>
      </c>
      <c r="H110" s="172">
        <v>0</v>
      </c>
      <c r="I110"/>
      <c r="J110"/>
      <c r="K110"/>
      <c r="L110"/>
      <c r="M110"/>
      <c r="N110"/>
    </row>
    <row r="111" spans="2:14" x14ac:dyDescent="0.15">
      <c r="B111" s="49">
        <v>85</v>
      </c>
      <c r="C111" s="171">
        <v>22</v>
      </c>
      <c r="D111" s="49">
        <v>0</v>
      </c>
      <c r="E111" s="49">
        <v>131</v>
      </c>
      <c r="F111" s="49">
        <v>0</v>
      </c>
      <c r="G111" s="49">
        <v>0</v>
      </c>
      <c r="H111" s="172">
        <v>0</v>
      </c>
      <c r="I111"/>
      <c r="J111"/>
      <c r="K111"/>
      <c r="L111"/>
      <c r="M111"/>
      <c r="N111"/>
    </row>
    <row r="112" spans="2:14" x14ac:dyDescent="0.15">
      <c r="B112" s="49">
        <v>86</v>
      </c>
      <c r="C112" s="171">
        <v>22</v>
      </c>
      <c r="D112" s="49">
        <v>0</v>
      </c>
      <c r="E112" s="49">
        <v>125</v>
      </c>
      <c r="F112" s="49">
        <v>0</v>
      </c>
      <c r="G112" s="49">
        <v>0</v>
      </c>
      <c r="H112" s="172">
        <v>0</v>
      </c>
      <c r="I112"/>
      <c r="J112"/>
      <c r="K112"/>
      <c r="L112"/>
      <c r="M112"/>
      <c r="N112"/>
    </row>
    <row r="113" spans="2:14" x14ac:dyDescent="0.15">
      <c r="B113" s="49">
        <v>87</v>
      </c>
      <c r="C113" s="171">
        <v>22</v>
      </c>
      <c r="D113" s="49">
        <v>0</v>
      </c>
      <c r="E113" s="49">
        <v>169</v>
      </c>
      <c r="F113" s="49">
        <v>0</v>
      </c>
      <c r="G113" s="49">
        <v>0</v>
      </c>
      <c r="H113" s="172">
        <v>0</v>
      </c>
      <c r="I113"/>
      <c r="J113"/>
      <c r="K113"/>
      <c r="L113"/>
      <c r="M113"/>
      <c r="N113"/>
    </row>
    <row r="114" spans="2:14" x14ac:dyDescent="0.15">
      <c r="B114" s="49">
        <v>88</v>
      </c>
      <c r="C114" s="171">
        <v>22</v>
      </c>
      <c r="D114" s="49">
        <v>0</v>
      </c>
      <c r="E114" s="49">
        <v>129</v>
      </c>
      <c r="F114" s="49">
        <v>0</v>
      </c>
      <c r="G114" s="49">
        <v>0</v>
      </c>
      <c r="H114" s="172">
        <v>0</v>
      </c>
      <c r="I114"/>
      <c r="J114"/>
      <c r="K114"/>
      <c r="L114"/>
      <c r="M114"/>
      <c r="N114"/>
    </row>
    <row r="115" spans="2:14" x14ac:dyDescent="0.15">
      <c r="B115" s="49">
        <v>89</v>
      </c>
      <c r="C115" s="171">
        <v>23</v>
      </c>
      <c r="D115" s="49">
        <v>1</v>
      </c>
      <c r="E115" s="49">
        <v>97</v>
      </c>
      <c r="F115" s="49">
        <v>0</v>
      </c>
      <c r="G115" s="49">
        <v>0</v>
      </c>
      <c r="H115" s="172">
        <v>1</v>
      </c>
      <c r="I115"/>
      <c r="J115"/>
      <c r="K115"/>
      <c r="L115"/>
      <c r="M115"/>
      <c r="N115"/>
    </row>
    <row r="116" spans="2:14" x14ac:dyDescent="0.15">
      <c r="B116" s="49">
        <v>90</v>
      </c>
      <c r="C116" s="171">
        <v>23</v>
      </c>
      <c r="D116" s="49">
        <v>1</v>
      </c>
      <c r="E116" s="49">
        <v>187</v>
      </c>
      <c r="F116" s="49">
        <v>1</v>
      </c>
      <c r="G116" s="49">
        <v>0</v>
      </c>
      <c r="H116" s="172">
        <v>0</v>
      </c>
      <c r="I116"/>
      <c r="J116"/>
      <c r="K116"/>
      <c r="L116"/>
      <c r="M116"/>
      <c r="N116"/>
    </row>
    <row r="117" spans="2:14" x14ac:dyDescent="0.15">
      <c r="B117" s="49">
        <v>91</v>
      </c>
      <c r="C117" s="171">
        <v>23</v>
      </c>
      <c r="D117" s="49">
        <v>1</v>
      </c>
      <c r="E117" s="49">
        <v>120</v>
      </c>
      <c r="F117" s="49">
        <v>0</v>
      </c>
      <c r="G117" s="49">
        <v>0</v>
      </c>
      <c r="H117" s="172">
        <v>0</v>
      </c>
      <c r="I117"/>
      <c r="J117"/>
      <c r="K117"/>
      <c r="L117"/>
      <c r="M117"/>
      <c r="N117"/>
    </row>
    <row r="118" spans="2:14" x14ac:dyDescent="0.15">
      <c r="B118" s="49">
        <v>92</v>
      </c>
      <c r="C118" s="171">
        <v>23</v>
      </c>
      <c r="D118" s="49">
        <v>1</v>
      </c>
      <c r="E118" s="49">
        <v>110</v>
      </c>
      <c r="F118" s="49">
        <v>1</v>
      </c>
      <c r="G118" s="49">
        <v>0</v>
      </c>
      <c r="H118" s="172">
        <v>0</v>
      </c>
      <c r="I118"/>
      <c r="J118"/>
      <c r="K118"/>
      <c r="L118"/>
      <c r="M118"/>
      <c r="N118"/>
    </row>
    <row r="119" spans="2:14" x14ac:dyDescent="0.15">
      <c r="B119" s="49">
        <v>93</v>
      </c>
      <c r="C119" s="171">
        <v>23</v>
      </c>
      <c r="D119" s="49">
        <v>1</v>
      </c>
      <c r="E119" s="49">
        <v>94</v>
      </c>
      <c r="F119" s="49">
        <v>1</v>
      </c>
      <c r="G119" s="49">
        <v>0</v>
      </c>
      <c r="H119" s="172">
        <v>0</v>
      </c>
      <c r="I119"/>
      <c r="J119"/>
      <c r="K119"/>
      <c r="L119"/>
      <c r="M119"/>
      <c r="N119"/>
    </row>
    <row r="120" spans="2:14" x14ac:dyDescent="0.15">
      <c r="B120" s="49">
        <v>94</v>
      </c>
      <c r="C120" s="171">
        <v>23</v>
      </c>
      <c r="D120" s="49">
        <v>0</v>
      </c>
      <c r="E120" s="49">
        <v>130</v>
      </c>
      <c r="F120" s="49">
        <v>0</v>
      </c>
      <c r="G120" s="49">
        <v>0</v>
      </c>
      <c r="H120" s="172">
        <v>0</v>
      </c>
      <c r="I120"/>
      <c r="J120"/>
      <c r="K120"/>
      <c r="L120"/>
      <c r="M120"/>
      <c r="N120"/>
    </row>
    <row r="121" spans="2:14" x14ac:dyDescent="0.15">
      <c r="B121" s="49">
        <v>95</v>
      </c>
      <c r="C121" s="171">
        <v>23</v>
      </c>
      <c r="D121" s="49">
        <v>0</v>
      </c>
      <c r="E121" s="49">
        <v>128</v>
      </c>
      <c r="F121" s="49">
        <v>0</v>
      </c>
      <c r="G121" s="49">
        <v>0</v>
      </c>
      <c r="H121" s="172">
        <v>0</v>
      </c>
      <c r="I121"/>
      <c r="J121"/>
      <c r="K121"/>
      <c r="L121"/>
      <c r="M121"/>
      <c r="N121"/>
    </row>
    <row r="122" spans="2:14" x14ac:dyDescent="0.15">
      <c r="B122" s="49">
        <v>96</v>
      </c>
      <c r="C122" s="171">
        <v>23</v>
      </c>
      <c r="D122" s="49">
        <v>0</v>
      </c>
      <c r="E122" s="49">
        <v>119</v>
      </c>
      <c r="F122" s="49">
        <v>0</v>
      </c>
      <c r="G122" s="49">
        <v>0</v>
      </c>
      <c r="H122" s="172">
        <v>0</v>
      </c>
      <c r="I122"/>
      <c r="J122"/>
      <c r="K122"/>
      <c r="L122"/>
      <c r="M122"/>
      <c r="N122"/>
    </row>
    <row r="123" spans="2:14" x14ac:dyDescent="0.15">
      <c r="B123" s="49">
        <v>97</v>
      </c>
      <c r="C123" s="171">
        <v>23</v>
      </c>
      <c r="D123" s="49">
        <v>0</v>
      </c>
      <c r="E123" s="49">
        <v>115</v>
      </c>
      <c r="F123" s="49">
        <v>1</v>
      </c>
      <c r="G123" s="49">
        <v>0</v>
      </c>
      <c r="H123" s="172">
        <v>0</v>
      </c>
      <c r="I123"/>
      <c r="J123"/>
      <c r="K123"/>
      <c r="L123"/>
      <c r="M123"/>
      <c r="N123"/>
    </row>
    <row r="124" spans="2:14" x14ac:dyDescent="0.15">
      <c r="B124" s="49">
        <v>98</v>
      </c>
      <c r="C124" s="171">
        <v>23</v>
      </c>
      <c r="D124" s="49">
        <v>0</v>
      </c>
      <c r="E124" s="49">
        <v>190</v>
      </c>
      <c r="F124" s="49">
        <v>0</v>
      </c>
      <c r="G124" s="49">
        <v>0</v>
      </c>
      <c r="H124" s="172">
        <v>0</v>
      </c>
      <c r="I124"/>
      <c r="J124"/>
      <c r="K124"/>
      <c r="L124"/>
      <c r="M124"/>
      <c r="N124"/>
    </row>
    <row r="125" spans="2:14" x14ac:dyDescent="0.15">
      <c r="B125" s="49">
        <v>99</v>
      </c>
      <c r="C125" s="171">
        <v>23</v>
      </c>
      <c r="D125" s="49">
        <v>0</v>
      </c>
      <c r="E125" s="49">
        <v>123</v>
      </c>
      <c r="F125" s="49">
        <v>0</v>
      </c>
      <c r="G125" s="49">
        <v>0</v>
      </c>
      <c r="H125" s="172">
        <v>0</v>
      </c>
      <c r="I125"/>
      <c r="J125"/>
      <c r="K125"/>
      <c r="L125"/>
      <c r="M125"/>
      <c r="N125"/>
    </row>
    <row r="126" spans="2:14" x14ac:dyDescent="0.15">
      <c r="B126" s="49">
        <v>100</v>
      </c>
      <c r="C126" s="171">
        <v>23</v>
      </c>
      <c r="D126" s="49">
        <v>0</v>
      </c>
      <c r="E126" s="49">
        <v>130</v>
      </c>
      <c r="F126" s="49">
        <v>0</v>
      </c>
      <c r="G126" s="49">
        <v>0</v>
      </c>
      <c r="H126" s="172">
        <v>0</v>
      </c>
      <c r="I126"/>
      <c r="J126"/>
      <c r="K126"/>
      <c r="L126"/>
      <c r="M126"/>
      <c r="N126"/>
    </row>
    <row r="127" spans="2:14" x14ac:dyDescent="0.15">
      <c r="B127" s="49">
        <v>101</v>
      </c>
      <c r="C127" s="171">
        <v>23</v>
      </c>
      <c r="D127" s="49">
        <v>0</v>
      </c>
      <c r="E127" s="49">
        <v>110</v>
      </c>
      <c r="F127" s="49">
        <v>0</v>
      </c>
      <c r="G127" s="49">
        <v>0</v>
      </c>
      <c r="H127" s="172">
        <v>0</v>
      </c>
      <c r="I127"/>
      <c r="J127"/>
      <c r="K127"/>
      <c r="L127"/>
      <c r="M127"/>
      <c r="N127"/>
    </row>
    <row r="128" spans="2:14" x14ac:dyDescent="0.15">
      <c r="B128" s="49">
        <v>102</v>
      </c>
      <c r="C128" s="171">
        <v>24</v>
      </c>
      <c r="D128" s="49">
        <v>1</v>
      </c>
      <c r="E128" s="49">
        <v>128</v>
      </c>
      <c r="F128" s="49">
        <v>0</v>
      </c>
      <c r="G128" s="49">
        <v>0</v>
      </c>
      <c r="H128" s="172">
        <v>0</v>
      </c>
      <c r="I128"/>
      <c r="J128"/>
      <c r="K128"/>
      <c r="L128"/>
      <c r="M128"/>
      <c r="N128"/>
    </row>
    <row r="129" spans="2:14" x14ac:dyDescent="0.15">
      <c r="B129" s="49">
        <v>103</v>
      </c>
      <c r="C129" s="171">
        <v>24</v>
      </c>
      <c r="D129" s="49">
        <v>1</v>
      </c>
      <c r="E129" s="49">
        <v>132</v>
      </c>
      <c r="F129" s="49">
        <v>0</v>
      </c>
      <c r="G129" s="49">
        <v>1</v>
      </c>
      <c r="H129" s="172">
        <v>0</v>
      </c>
      <c r="I129"/>
      <c r="J129"/>
      <c r="K129"/>
      <c r="L129"/>
      <c r="M129"/>
      <c r="N129"/>
    </row>
    <row r="130" spans="2:14" x14ac:dyDescent="0.15">
      <c r="B130" s="49">
        <v>104</v>
      </c>
      <c r="C130" s="171">
        <v>24</v>
      </c>
      <c r="D130" s="49">
        <v>1</v>
      </c>
      <c r="E130" s="49">
        <v>155</v>
      </c>
      <c r="F130" s="49">
        <v>1</v>
      </c>
      <c r="G130" s="49">
        <v>0</v>
      </c>
      <c r="H130" s="172">
        <v>0</v>
      </c>
      <c r="I130"/>
      <c r="J130"/>
      <c r="K130"/>
      <c r="L130"/>
      <c r="M130"/>
      <c r="N130"/>
    </row>
    <row r="131" spans="2:14" x14ac:dyDescent="0.15">
      <c r="B131" s="49">
        <v>105</v>
      </c>
      <c r="C131" s="171">
        <v>24</v>
      </c>
      <c r="D131" s="49">
        <v>1</v>
      </c>
      <c r="E131" s="49">
        <v>138</v>
      </c>
      <c r="F131" s="49">
        <v>0</v>
      </c>
      <c r="G131" s="49">
        <v>0</v>
      </c>
      <c r="H131" s="172">
        <v>0</v>
      </c>
      <c r="I131"/>
      <c r="J131"/>
      <c r="K131"/>
      <c r="L131"/>
      <c r="M131"/>
      <c r="N131"/>
    </row>
    <row r="132" spans="2:14" x14ac:dyDescent="0.15">
      <c r="B132" s="49">
        <v>106</v>
      </c>
      <c r="C132" s="171">
        <v>24</v>
      </c>
      <c r="D132" s="49">
        <v>1</v>
      </c>
      <c r="E132" s="49">
        <v>105</v>
      </c>
      <c r="F132" s="49">
        <v>1</v>
      </c>
      <c r="G132" s="49">
        <v>0</v>
      </c>
      <c r="H132" s="172">
        <v>0</v>
      </c>
      <c r="I132"/>
      <c r="J132"/>
      <c r="K132"/>
      <c r="L132"/>
      <c r="M132"/>
      <c r="N132"/>
    </row>
    <row r="133" spans="2:14" x14ac:dyDescent="0.15">
      <c r="B133" s="49">
        <v>107</v>
      </c>
      <c r="C133" s="171">
        <v>24</v>
      </c>
      <c r="D133" s="49">
        <v>0</v>
      </c>
      <c r="E133" s="49">
        <v>90</v>
      </c>
      <c r="F133" s="49">
        <v>1</v>
      </c>
      <c r="G133" s="49">
        <v>0</v>
      </c>
      <c r="H133" s="172">
        <v>0</v>
      </c>
      <c r="I133"/>
      <c r="J133"/>
      <c r="K133"/>
      <c r="L133"/>
      <c r="M133"/>
      <c r="N133"/>
    </row>
    <row r="134" spans="2:14" x14ac:dyDescent="0.15">
      <c r="B134" s="49">
        <v>108</v>
      </c>
      <c r="C134" s="171">
        <v>24</v>
      </c>
      <c r="D134" s="49">
        <v>0</v>
      </c>
      <c r="E134" s="49">
        <v>115</v>
      </c>
      <c r="F134" s="49">
        <v>0</v>
      </c>
      <c r="G134" s="49">
        <v>0</v>
      </c>
      <c r="H134" s="172">
        <v>0</v>
      </c>
      <c r="I134"/>
      <c r="J134"/>
      <c r="K134"/>
      <c r="L134"/>
      <c r="M134"/>
      <c r="N134"/>
    </row>
    <row r="135" spans="2:14" x14ac:dyDescent="0.15">
      <c r="B135" s="49">
        <v>109</v>
      </c>
      <c r="C135" s="171">
        <v>24</v>
      </c>
      <c r="D135" s="49">
        <v>0</v>
      </c>
      <c r="E135" s="49">
        <v>110</v>
      </c>
      <c r="F135" s="49">
        <v>0</v>
      </c>
      <c r="G135" s="49">
        <v>0</v>
      </c>
      <c r="H135" s="172">
        <v>0</v>
      </c>
      <c r="I135"/>
      <c r="J135"/>
      <c r="K135"/>
      <c r="L135"/>
      <c r="M135"/>
      <c r="N135"/>
    </row>
    <row r="136" spans="2:14" x14ac:dyDescent="0.15">
      <c r="B136" s="49">
        <v>110</v>
      </c>
      <c r="C136" s="171">
        <v>24</v>
      </c>
      <c r="D136" s="49">
        <v>0</v>
      </c>
      <c r="E136" s="49">
        <v>115</v>
      </c>
      <c r="F136" s="49">
        <v>0</v>
      </c>
      <c r="G136" s="49">
        <v>0</v>
      </c>
      <c r="H136" s="172">
        <v>0</v>
      </c>
      <c r="I136"/>
      <c r="J136"/>
      <c r="K136"/>
      <c r="L136"/>
      <c r="M136"/>
      <c r="N136"/>
    </row>
    <row r="137" spans="2:14" x14ac:dyDescent="0.15">
      <c r="B137" s="49">
        <v>111</v>
      </c>
      <c r="C137" s="171">
        <v>24</v>
      </c>
      <c r="D137" s="49">
        <v>0</v>
      </c>
      <c r="E137" s="49">
        <v>133</v>
      </c>
      <c r="F137" s="49">
        <v>0</v>
      </c>
      <c r="G137" s="49">
        <v>0</v>
      </c>
      <c r="H137" s="172">
        <v>0</v>
      </c>
      <c r="I137"/>
      <c r="J137"/>
      <c r="K137"/>
      <c r="L137"/>
      <c r="M137"/>
      <c r="N137"/>
    </row>
    <row r="138" spans="2:14" x14ac:dyDescent="0.15">
      <c r="B138" s="49">
        <v>112</v>
      </c>
      <c r="C138" s="171">
        <v>24</v>
      </c>
      <c r="D138" s="49">
        <v>0</v>
      </c>
      <c r="E138" s="49">
        <v>110</v>
      </c>
      <c r="F138" s="49">
        <v>0</v>
      </c>
      <c r="G138" s="49">
        <v>0</v>
      </c>
      <c r="H138" s="172">
        <v>0</v>
      </c>
      <c r="I138"/>
      <c r="J138"/>
      <c r="K138"/>
      <c r="L138"/>
      <c r="M138"/>
      <c r="N138"/>
    </row>
    <row r="139" spans="2:14" x14ac:dyDescent="0.15">
      <c r="B139" s="49">
        <v>113</v>
      </c>
      <c r="C139" s="171">
        <v>24</v>
      </c>
      <c r="D139" s="49">
        <v>0</v>
      </c>
      <c r="E139" s="49">
        <v>110</v>
      </c>
      <c r="F139" s="49">
        <v>0</v>
      </c>
      <c r="G139" s="49">
        <v>0</v>
      </c>
      <c r="H139" s="172">
        <v>0</v>
      </c>
      <c r="I139"/>
      <c r="J139"/>
      <c r="K139"/>
      <c r="L139"/>
      <c r="M139"/>
      <c r="N139"/>
    </row>
    <row r="140" spans="2:14" x14ac:dyDescent="0.15">
      <c r="B140" s="49">
        <v>114</v>
      </c>
      <c r="C140" s="171">
        <v>24</v>
      </c>
      <c r="D140" s="49">
        <v>0</v>
      </c>
      <c r="E140" s="49">
        <v>116</v>
      </c>
      <c r="F140" s="49">
        <v>0</v>
      </c>
      <c r="G140" s="49">
        <v>0</v>
      </c>
      <c r="H140" s="172">
        <v>0</v>
      </c>
      <c r="I140"/>
      <c r="J140"/>
      <c r="K140"/>
      <c r="L140"/>
      <c r="M140"/>
      <c r="N140"/>
    </row>
    <row r="141" spans="2:14" x14ac:dyDescent="0.15">
      <c r="B141" s="49">
        <v>115</v>
      </c>
      <c r="C141" s="171">
        <v>25</v>
      </c>
      <c r="D141" s="49">
        <v>1</v>
      </c>
      <c r="E141" s="49">
        <v>105</v>
      </c>
      <c r="F141" s="49">
        <v>0</v>
      </c>
      <c r="G141" s="49">
        <v>1</v>
      </c>
      <c r="H141" s="172">
        <v>0</v>
      </c>
      <c r="I141"/>
      <c r="J141"/>
      <c r="K141"/>
      <c r="L141"/>
      <c r="M141"/>
      <c r="N141"/>
    </row>
    <row r="142" spans="2:14" x14ac:dyDescent="0.15">
      <c r="B142" s="49">
        <v>116</v>
      </c>
      <c r="C142" s="171">
        <v>25</v>
      </c>
      <c r="D142" s="49">
        <v>1</v>
      </c>
      <c r="E142" s="49">
        <v>85</v>
      </c>
      <c r="F142" s="49">
        <v>0</v>
      </c>
      <c r="G142" s="49">
        <v>0</v>
      </c>
      <c r="H142" s="172">
        <v>1</v>
      </c>
      <c r="I142"/>
      <c r="J142"/>
      <c r="K142"/>
      <c r="L142"/>
      <c r="M142"/>
      <c r="N142"/>
    </row>
    <row r="143" spans="2:14" x14ac:dyDescent="0.15">
      <c r="B143" s="49">
        <v>117</v>
      </c>
      <c r="C143" s="171">
        <v>25</v>
      </c>
      <c r="D143" s="49">
        <v>1</v>
      </c>
      <c r="E143" s="49">
        <v>115</v>
      </c>
      <c r="F143" s="49">
        <v>0</v>
      </c>
      <c r="G143" s="49">
        <v>0</v>
      </c>
      <c r="H143" s="172">
        <v>0</v>
      </c>
      <c r="I143"/>
      <c r="J143"/>
      <c r="K143"/>
      <c r="L143"/>
      <c r="M143"/>
      <c r="N143"/>
    </row>
    <row r="144" spans="2:14" x14ac:dyDescent="0.15">
      <c r="B144" s="49">
        <v>118</v>
      </c>
      <c r="C144" s="171">
        <v>25</v>
      </c>
      <c r="D144" s="49">
        <v>1</v>
      </c>
      <c r="E144" s="49">
        <v>92</v>
      </c>
      <c r="F144" s="49">
        <v>1</v>
      </c>
      <c r="G144" s="49">
        <v>0</v>
      </c>
      <c r="H144" s="172">
        <v>0</v>
      </c>
      <c r="I144"/>
      <c r="J144"/>
      <c r="K144"/>
      <c r="L144"/>
      <c r="M144"/>
      <c r="N144"/>
    </row>
    <row r="145" spans="2:14" x14ac:dyDescent="0.15">
      <c r="B145" s="49">
        <v>119</v>
      </c>
      <c r="C145" s="171">
        <v>25</v>
      </c>
      <c r="D145" s="49">
        <v>1</v>
      </c>
      <c r="E145" s="49">
        <v>89</v>
      </c>
      <c r="F145" s="49">
        <v>0</v>
      </c>
      <c r="G145" s="49">
        <v>0</v>
      </c>
      <c r="H145" s="172">
        <v>0</v>
      </c>
      <c r="I145"/>
      <c r="J145"/>
      <c r="K145"/>
      <c r="L145"/>
      <c r="M145"/>
      <c r="N145"/>
    </row>
    <row r="146" spans="2:14" x14ac:dyDescent="0.15">
      <c r="B146" s="49">
        <v>120</v>
      </c>
      <c r="C146" s="171">
        <v>25</v>
      </c>
      <c r="D146" s="49">
        <v>1</v>
      </c>
      <c r="E146" s="49">
        <v>105</v>
      </c>
      <c r="F146" s="49">
        <v>0</v>
      </c>
      <c r="G146" s="49">
        <v>0</v>
      </c>
      <c r="H146" s="172">
        <v>0</v>
      </c>
      <c r="I146"/>
      <c r="J146"/>
      <c r="K146"/>
      <c r="L146"/>
      <c r="M146"/>
      <c r="N146"/>
    </row>
    <row r="147" spans="2:14" x14ac:dyDescent="0.15">
      <c r="B147" s="49">
        <v>121</v>
      </c>
      <c r="C147" s="171">
        <v>25</v>
      </c>
      <c r="D147" s="49">
        <v>0</v>
      </c>
      <c r="E147" s="49">
        <v>118</v>
      </c>
      <c r="F147" s="49">
        <v>1</v>
      </c>
      <c r="G147" s="49">
        <v>0</v>
      </c>
      <c r="H147" s="172">
        <v>0</v>
      </c>
      <c r="I147"/>
      <c r="J147"/>
      <c r="K147"/>
      <c r="L147"/>
      <c r="M147"/>
      <c r="N147"/>
    </row>
    <row r="148" spans="2:14" x14ac:dyDescent="0.15">
      <c r="B148" s="49">
        <v>122</v>
      </c>
      <c r="C148" s="171">
        <v>25</v>
      </c>
      <c r="D148" s="49">
        <v>0</v>
      </c>
      <c r="E148" s="49">
        <v>120</v>
      </c>
      <c r="F148" s="49">
        <v>0</v>
      </c>
      <c r="G148" s="49">
        <v>0</v>
      </c>
      <c r="H148" s="172">
        <v>1</v>
      </c>
      <c r="I148"/>
      <c r="J148"/>
      <c r="K148"/>
      <c r="L148"/>
      <c r="M148"/>
      <c r="N148"/>
    </row>
    <row r="149" spans="2:14" x14ac:dyDescent="0.15">
      <c r="B149" s="49">
        <v>123</v>
      </c>
      <c r="C149" s="171">
        <v>25</v>
      </c>
      <c r="D149" s="49">
        <v>0</v>
      </c>
      <c r="E149" s="49">
        <v>155</v>
      </c>
      <c r="F149" s="49">
        <v>0</v>
      </c>
      <c r="G149" s="49">
        <v>0</v>
      </c>
      <c r="H149" s="172">
        <v>0</v>
      </c>
      <c r="I149"/>
      <c r="J149"/>
      <c r="K149"/>
      <c r="L149"/>
      <c r="M149"/>
      <c r="N149"/>
    </row>
    <row r="150" spans="2:14" x14ac:dyDescent="0.15">
      <c r="B150" s="49">
        <v>124</v>
      </c>
      <c r="C150" s="171">
        <v>25</v>
      </c>
      <c r="D150" s="49">
        <v>0</v>
      </c>
      <c r="E150" s="49">
        <v>125</v>
      </c>
      <c r="F150" s="49">
        <v>0</v>
      </c>
      <c r="G150" s="49">
        <v>0</v>
      </c>
      <c r="H150" s="172">
        <v>0</v>
      </c>
      <c r="I150"/>
      <c r="J150"/>
      <c r="K150"/>
      <c r="L150"/>
      <c r="M150"/>
      <c r="N150"/>
    </row>
    <row r="151" spans="2:14" x14ac:dyDescent="0.15">
      <c r="B151" s="49">
        <v>125</v>
      </c>
      <c r="C151" s="171">
        <v>25</v>
      </c>
      <c r="D151" s="49">
        <v>0</v>
      </c>
      <c r="E151" s="49">
        <v>140</v>
      </c>
      <c r="F151" s="49">
        <v>0</v>
      </c>
      <c r="G151" s="49">
        <v>0</v>
      </c>
      <c r="H151" s="172">
        <v>0</v>
      </c>
      <c r="I151"/>
      <c r="J151"/>
      <c r="K151"/>
      <c r="L151"/>
      <c r="M151"/>
      <c r="N151"/>
    </row>
    <row r="152" spans="2:14" x14ac:dyDescent="0.15">
      <c r="B152" s="49">
        <v>126</v>
      </c>
      <c r="C152" s="171">
        <v>25</v>
      </c>
      <c r="D152" s="49">
        <v>0</v>
      </c>
      <c r="E152" s="49">
        <v>95</v>
      </c>
      <c r="F152" s="49">
        <v>1</v>
      </c>
      <c r="G152" s="49">
        <v>0</v>
      </c>
      <c r="H152" s="172">
        <v>1</v>
      </c>
      <c r="I152"/>
      <c r="J152"/>
      <c r="K152"/>
      <c r="L152"/>
      <c r="M152"/>
      <c r="N152"/>
    </row>
    <row r="153" spans="2:14" x14ac:dyDescent="0.15">
      <c r="B153" s="49">
        <v>127</v>
      </c>
      <c r="C153" s="171">
        <v>25</v>
      </c>
      <c r="D153" s="49">
        <v>0</v>
      </c>
      <c r="E153" s="49">
        <v>241</v>
      </c>
      <c r="F153" s="49">
        <v>0</v>
      </c>
      <c r="G153" s="49">
        <v>1</v>
      </c>
      <c r="H153" s="172">
        <v>0</v>
      </c>
      <c r="I153"/>
      <c r="J153"/>
      <c r="K153"/>
      <c r="L153"/>
      <c r="M153"/>
      <c r="N153"/>
    </row>
    <row r="154" spans="2:14" x14ac:dyDescent="0.15">
      <c r="B154" s="49">
        <v>128</v>
      </c>
      <c r="C154" s="171">
        <v>25</v>
      </c>
      <c r="D154" s="49">
        <v>0</v>
      </c>
      <c r="E154" s="49">
        <v>120</v>
      </c>
      <c r="F154" s="49">
        <v>0</v>
      </c>
      <c r="G154" s="49">
        <v>0</v>
      </c>
      <c r="H154" s="172">
        <v>0</v>
      </c>
      <c r="I154"/>
      <c r="J154"/>
      <c r="K154"/>
      <c r="L154"/>
      <c r="M154"/>
      <c r="N154"/>
    </row>
    <row r="155" spans="2:14" x14ac:dyDescent="0.15">
      <c r="B155" s="49">
        <v>129</v>
      </c>
      <c r="C155" s="171">
        <v>25</v>
      </c>
      <c r="D155" s="49">
        <v>0</v>
      </c>
      <c r="E155" s="49">
        <v>130</v>
      </c>
      <c r="F155" s="49">
        <v>0</v>
      </c>
      <c r="G155" s="49">
        <v>0</v>
      </c>
      <c r="H155" s="172">
        <v>0</v>
      </c>
      <c r="I155"/>
      <c r="J155"/>
      <c r="K155"/>
      <c r="L155"/>
      <c r="M155"/>
      <c r="N155"/>
    </row>
    <row r="156" spans="2:14" x14ac:dyDescent="0.15">
      <c r="B156" s="49">
        <v>130</v>
      </c>
      <c r="C156" s="171">
        <v>26</v>
      </c>
      <c r="D156" s="49">
        <v>1</v>
      </c>
      <c r="E156" s="49">
        <v>117</v>
      </c>
      <c r="F156" s="49">
        <v>1</v>
      </c>
      <c r="G156" s="49">
        <v>0</v>
      </c>
      <c r="H156" s="172">
        <v>0</v>
      </c>
      <c r="I156"/>
      <c r="J156"/>
      <c r="K156"/>
      <c r="L156"/>
      <c r="M156"/>
      <c r="N156"/>
    </row>
    <row r="157" spans="2:14" x14ac:dyDescent="0.15">
      <c r="B157" s="49">
        <v>131</v>
      </c>
      <c r="C157" s="171">
        <v>26</v>
      </c>
      <c r="D157" s="49">
        <v>1</v>
      </c>
      <c r="E157" s="49">
        <v>96</v>
      </c>
      <c r="F157" s="49">
        <v>0</v>
      </c>
      <c r="G157" s="49">
        <v>0</v>
      </c>
      <c r="H157" s="172">
        <v>0</v>
      </c>
      <c r="I157"/>
      <c r="J157"/>
      <c r="K157"/>
      <c r="L157"/>
      <c r="M157"/>
      <c r="N157"/>
    </row>
    <row r="158" spans="2:14" x14ac:dyDescent="0.15">
      <c r="B158" s="49">
        <v>132</v>
      </c>
      <c r="C158" s="171">
        <v>26</v>
      </c>
      <c r="D158" s="49">
        <v>1</v>
      </c>
      <c r="E158" s="49">
        <v>154</v>
      </c>
      <c r="F158" s="49">
        <v>0</v>
      </c>
      <c r="G158" s="49">
        <v>1</v>
      </c>
      <c r="H158" s="172">
        <v>0</v>
      </c>
      <c r="I158"/>
      <c r="J158"/>
      <c r="K158"/>
      <c r="L158"/>
      <c r="M158"/>
      <c r="N158"/>
    </row>
    <row r="159" spans="2:14" x14ac:dyDescent="0.15">
      <c r="B159" s="49">
        <v>133</v>
      </c>
      <c r="C159" s="171">
        <v>26</v>
      </c>
      <c r="D159" s="49">
        <v>1</v>
      </c>
      <c r="E159" s="49">
        <v>190</v>
      </c>
      <c r="F159" s="49">
        <v>1</v>
      </c>
      <c r="G159" s="49">
        <v>0</v>
      </c>
      <c r="H159" s="172">
        <v>0</v>
      </c>
      <c r="I159"/>
      <c r="J159"/>
      <c r="K159"/>
      <c r="L159"/>
      <c r="M159"/>
      <c r="N159"/>
    </row>
    <row r="160" spans="2:14" x14ac:dyDescent="0.15">
      <c r="B160" s="49">
        <v>134</v>
      </c>
      <c r="C160" s="171">
        <v>26</v>
      </c>
      <c r="D160" s="49">
        <v>0</v>
      </c>
      <c r="E160" s="49">
        <v>113</v>
      </c>
      <c r="F160" s="49">
        <v>1</v>
      </c>
      <c r="G160" s="49">
        <v>0</v>
      </c>
      <c r="H160" s="172">
        <v>0</v>
      </c>
      <c r="I160"/>
      <c r="J160"/>
      <c r="K160"/>
      <c r="L160"/>
      <c r="M160"/>
      <c r="N160"/>
    </row>
    <row r="161" spans="2:14" x14ac:dyDescent="0.15">
      <c r="B161" s="49">
        <v>135</v>
      </c>
      <c r="C161" s="171">
        <v>26</v>
      </c>
      <c r="D161" s="49">
        <v>0</v>
      </c>
      <c r="E161" s="49">
        <v>168</v>
      </c>
      <c r="F161" s="49">
        <v>1</v>
      </c>
      <c r="G161" s="49">
        <v>0</v>
      </c>
      <c r="H161" s="172">
        <v>0</v>
      </c>
      <c r="I161"/>
      <c r="J161"/>
      <c r="K161"/>
      <c r="L161"/>
      <c r="M161"/>
      <c r="N161"/>
    </row>
    <row r="162" spans="2:14" x14ac:dyDescent="0.15">
      <c r="B162" s="49">
        <v>136</v>
      </c>
      <c r="C162" s="171">
        <v>26</v>
      </c>
      <c r="D162" s="49">
        <v>0</v>
      </c>
      <c r="E162" s="49">
        <v>133</v>
      </c>
      <c r="F162" s="49">
        <v>1</v>
      </c>
      <c r="G162" s="49">
        <v>0</v>
      </c>
      <c r="H162" s="172">
        <v>0</v>
      </c>
      <c r="I162"/>
      <c r="J162"/>
      <c r="K162"/>
      <c r="L162"/>
      <c r="M162"/>
      <c r="N162"/>
    </row>
    <row r="163" spans="2:14" x14ac:dyDescent="0.15">
      <c r="B163" s="49">
        <v>137</v>
      </c>
      <c r="C163" s="171">
        <v>26</v>
      </c>
      <c r="D163" s="49">
        <v>0</v>
      </c>
      <c r="E163" s="49">
        <v>160</v>
      </c>
      <c r="F163" s="49">
        <v>0</v>
      </c>
      <c r="G163" s="49">
        <v>0</v>
      </c>
      <c r="H163" s="172">
        <v>0</v>
      </c>
      <c r="I163"/>
      <c r="J163"/>
      <c r="K163"/>
      <c r="L163"/>
      <c r="M163"/>
      <c r="N163"/>
    </row>
    <row r="164" spans="2:14" x14ac:dyDescent="0.15">
      <c r="B164" s="49">
        <v>138</v>
      </c>
      <c r="C164" s="171">
        <v>27</v>
      </c>
      <c r="D164" s="49">
        <v>1</v>
      </c>
      <c r="E164" s="49">
        <v>150</v>
      </c>
      <c r="F164" s="49">
        <v>0</v>
      </c>
      <c r="G164" s="49">
        <v>0</v>
      </c>
      <c r="H164" s="172">
        <v>0</v>
      </c>
      <c r="I164"/>
      <c r="J164"/>
      <c r="K164"/>
      <c r="L164"/>
      <c r="M164"/>
      <c r="N164"/>
    </row>
    <row r="165" spans="2:14" x14ac:dyDescent="0.15">
      <c r="B165" s="49">
        <v>139</v>
      </c>
      <c r="C165" s="171">
        <v>27</v>
      </c>
      <c r="D165" s="49">
        <v>1</v>
      </c>
      <c r="E165" s="49">
        <v>130</v>
      </c>
      <c r="F165" s="49">
        <v>0</v>
      </c>
      <c r="G165" s="49">
        <v>0</v>
      </c>
      <c r="H165" s="172">
        <v>1</v>
      </c>
      <c r="I165"/>
      <c r="J165"/>
      <c r="K165"/>
      <c r="L165"/>
      <c r="M165"/>
      <c r="N165"/>
    </row>
    <row r="166" spans="2:14" x14ac:dyDescent="0.15">
      <c r="B166" s="49">
        <v>140</v>
      </c>
      <c r="C166" s="171">
        <v>27</v>
      </c>
      <c r="D166" s="49">
        <v>0</v>
      </c>
      <c r="E166" s="49">
        <v>124</v>
      </c>
      <c r="F166" s="49">
        <v>1</v>
      </c>
      <c r="G166" s="49">
        <v>0</v>
      </c>
      <c r="H166" s="172">
        <v>0</v>
      </c>
      <c r="I166"/>
      <c r="J166"/>
      <c r="K166"/>
      <c r="L166"/>
      <c r="M166"/>
      <c r="N166"/>
    </row>
    <row r="167" spans="2:14" x14ac:dyDescent="0.15">
      <c r="B167" s="49">
        <v>141</v>
      </c>
      <c r="C167" s="171">
        <v>28</v>
      </c>
      <c r="D167" s="49">
        <v>1</v>
      </c>
      <c r="E167" s="49">
        <v>120</v>
      </c>
      <c r="F167" s="49">
        <v>1</v>
      </c>
      <c r="G167" s="49">
        <v>0</v>
      </c>
      <c r="H167" s="172">
        <v>1</v>
      </c>
      <c r="I167"/>
      <c r="J167"/>
      <c r="K167"/>
      <c r="L167"/>
      <c r="M167"/>
      <c r="N167"/>
    </row>
    <row r="168" spans="2:14" x14ac:dyDescent="0.15">
      <c r="B168" s="49">
        <v>142</v>
      </c>
      <c r="C168" s="171">
        <v>28</v>
      </c>
      <c r="D168" s="49">
        <v>1</v>
      </c>
      <c r="E168" s="49">
        <v>95</v>
      </c>
      <c r="F168" s="49">
        <v>1</v>
      </c>
      <c r="G168" s="49">
        <v>0</v>
      </c>
      <c r="H168" s="172">
        <v>0</v>
      </c>
      <c r="I168"/>
      <c r="J168"/>
      <c r="K168"/>
      <c r="L168"/>
      <c r="M168"/>
      <c r="N168"/>
    </row>
    <row r="169" spans="2:14" x14ac:dyDescent="0.15">
      <c r="B169" s="49">
        <v>143</v>
      </c>
      <c r="C169" s="171">
        <v>28</v>
      </c>
      <c r="D169" s="49">
        <v>0</v>
      </c>
      <c r="E169" s="49">
        <v>120</v>
      </c>
      <c r="F169" s="49">
        <v>1</v>
      </c>
      <c r="G169" s="49">
        <v>0</v>
      </c>
      <c r="H169" s="172">
        <v>0</v>
      </c>
      <c r="I169"/>
      <c r="J169"/>
      <c r="K169"/>
      <c r="L169"/>
      <c r="M169"/>
      <c r="N169"/>
    </row>
    <row r="170" spans="2:14" x14ac:dyDescent="0.15">
      <c r="B170" s="49">
        <v>144</v>
      </c>
      <c r="C170" s="171">
        <v>28</v>
      </c>
      <c r="D170" s="49">
        <v>0</v>
      </c>
      <c r="E170" s="49">
        <v>120</v>
      </c>
      <c r="F170" s="49">
        <v>0</v>
      </c>
      <c r="G170" s="49">
        <v>0</v>
      </c>
      <c r="H170" s="172">
        <v>0</v>
      </c>
      <c r="I170"/>
      <c r="J170"/>
      <c r="K170"/>
      <c r="L170"/>
      <c r="M170"/>
      <c r="N170"/>
    </row>
    <row r="171" spans="2:14" x14ac:dyDescent="0.15">
      <c r="B171" s="49">
        <v>145</v>
      </c>
      <c r="C171" s="171">
        <v>28</v>
      </c>
      <c r="D171" s="49">
        <v>0</v>
      </c>
      <c r="E171" s="49">
        <v>167</v>
      </c>
      <c r="F171" s="49">
        <v>0</v>
      </c>
      <c r="G171" s="49">
        <v>0</v>
      </c>
      <c r="H171" s="172">
        <v>0</v>
      </c>
      <c r="I171"/>
      <c r="J171"/>
      <c r="K171"/>
      <c r="L171"/>
      <c r="M171"/>
      <c r="N171"/>
    </row>
    <row r="172" spans="2:14" x14ac:dyDescent="0.15">
      <c r="B172" s="49">
        <v>146</v>
      </c>
      <c r="C172" s="171">
        <v>28</v>
      </c>
      <c r="D172" s="49">
        <v>0</v>
      </c>
      <c r="E172" s="49">
        <v>140</v>
      </c>
      <c r="F172" s="49">
        <v>0</v>
      </c>
      <c r="G172" s="49">
        <v>0</v>
      </c>
      <c r="H172" s="172">
        <v>0</v>
      </c>
      <c r="I172"/>
      <c r="J172"/>
      <c r="K172"/>
      <c r="L172"/>
      <c r="M172"/>
      <c r="N172"/>
    </row>
    <row r="173" spans="2:14" x14ac:dyDescent="0.15">
      <c r="B173" s="49">
        <v>147</v>
      </c>
      <c r="C173" s="171">
        <v>28</v>
      </c>
      <c r="D173" s="49">
        <v>0</v>
      </c>
      <c r="E173" s="49">
        <v>250</v>
      </c>
      <c r="F173" s="49">
        <v>1</v>
      </c>
      <c r="G173" s="49">
        <v>0</v>
      </c>
      <c r="H173" s="172">
        <v>0</v>
      </c>
      <c r="I173"/>
      <c r="J173"/>
      <c r="K173"/>
      <c r="L173"/>
      <c r="M173"/>
      <c r="N173"/>
    </row>
    <row r="174" spans="2:14" x14ac:dyDescent="0.15">
      <c r="B174" s="49">
        <v>148</v>
      </c>
      <c r="C174" s="171">
        <v>28</v>
      </c>
      <c r="D174" s="49">
        <v>0</v>
      </c>
      <c r="E174" s="49">
        <v>134</v>
      </c>
      <c r="F174" s="49">
        <v>0</v>
      </c>
      <c r="G174" s="49">
        <v>0</v>
      </c>
      <c r="H174" s="172">
        <v>0</v>
      </c>
      <c r="I174"/>
      <c r="J174"/>
      <c r="K174"/>
      <c r="L174"/>
      <c r="M174"/>
      <c r="N174"/>
    </row>
    <row r="175" spans="2:14" x14ac:dyDescent="0.15">
      <c r="B175" s="49">
        <v>149</v>
      </c>
      <c r="C175" s="171">
        <v>28</v>
      </c>
      <c r="D175" s="49">
        <v>0</v>
      </c>
      <c r="E175" s="49">
        <v>130</v>
      </c>
      <c r="F175" s="49">
        <v>0</v>
      </c>
      <c r="G175" s="49">
        <v>0</v>
      </c>
      <c r="H175" s="172">
        <v>0</v>
      </c>
      <c r="I175"/>
      <c r="J175"/>
      <c r="K175"/>
      <c r="L175"/>
      <c r="M175"/>
      <c r="N175"/>
    </row>
    <row r="176" spans="2:14" x14ac:dyDescent="0.15">
      <c r="B176" s="49">
        <v>150</v>
      </c>
      <c r="C176" s="171">
        <v>29</v>
      </c>
      <c r="D176" s="49">
        <v>1</v>
      </c>
      <c r="E176" s="49">
        <v>130</v>
      </c>
      <c r="F176" s="49">
        <v>0</v>
      </c>
      <c r="G176" s="49">
        <v>0</v>
      </c>
      <c r="H176" s="172">
        <v>1</v>
      </c>
      <c r="I176"/>
      <c r="J176"/>
      <c r="K176"/>
      <c r="L176"/>
      <c r="M176"/>
      <c r="N176"/>
    </row>
    <row r="177" spans="2:14" x14ac:dyDescent="0.15">
      <c r="B177" s="49">
        <v>151</v>
      </c>
      <c r="C177" s="171">
        <v>29</v>
      </c>
      <c r="D177" s="49">
        <v>0</v>
      </c>
      <c r="E177" s="49">
        <v>123</v>
      </c>
      <c r="F177" s="49">
        <v>1</v>
      </c>
      <c r="G177" s="49">
        <v>0</v>
      </c>
      <c r="H177" s="172">
        <v>0</v>
      </c>
      <c r="I177"/>
      <c r="J177"/>
      <c r="K177"/>
      <c r="L177"/>
      <c r="M177"/>
      <c r="N177"/>
    </row>
    <row r="178" spans="2:14" x14ac:dyDescent="0.15">
      <c r="B178" s="49">
        <v>152</v>
      </c>
      <c r="C178" s="171">
        <v>29</v>
      </c>
      <c r="D178" s="49">
        <v>0</v>
      </c>
      <c r="E178" s="49">
        <v>150</v>
      </c>
      <c r="F178" s="49">
        <v>0</v>
      </c>
      <c r="G178" s="49">
        <v>0</v>
      </c>
      <c r="H178" s="172">
        <v>0</v>
      </c>
      <c r="I178"/>
      <c r="J178"/>
      <c r="K178"/>
      <c r="L178"/>
      <c r="M178"/>
      <c r="N178"/>
    </row>
    <row r="179" spans="2:14" x14ac:dyDescent="0.15">
      <c r="B179" s="49">
        <v>153</v>
      </c>
      <c r="C179" s="171">
        <v>29</v>
      </c>
      <c r="D179" s="49">
        <v>0</v>
      </c>
      <c r="E179" s="49">
        <v>140</v>
      </c>
      <c r="F179" s="49">
        <v>1</v>
      </c>
      <c r="G179" s="49">
        <v>0</v>
      </c>
      <c r="H179" s="172">
        <v>0</v>
      </c>
      <c r="I179"/>
      <c r="J179"/>
      <c r="K179"/>
      <c r="L179"/>
      <c r="M179"/>
      <c r="N179"/>
    </row>
    <row r="180" spans="2:14" x14ac:dyDescent="0.15">
      <c r="B180" s="49">
        <v>154</v>
      </c>
      <c r="C180" s="171">
        <v>29</v>
      </c>
      <c r="D180" s="49">
        <v>0</v>
      </c>
      <c r="E180" s="49">
        <v>135</v>
      </c>
      <c r="F180" s="49">
        <v>0</v>
      </c>
      <c r="G180" s="49">
        <v>0</v>
      </c>
      <c r="H180" s="172">
        <v>0</v>
      </c>
      <c r="I180"/>
      <c r="J180"/>
      <c r="K180"/>
      <c r="L180"/>
      <c r="M180"/>
      <c r="N180"/>
    </row>
    <row r="181" spans="2:14" x14ac:dyDescent="0.15">
      <c r="B181" s="49">
        <v>155</v>
      </c>
      <c r="C181" s="171">
        <v>29</v>
      </c>
      <c r="D181" s="49">
        <v>0</v>
      </c>
      <c r="E181" s="49">
        <v>154</v>
      </c>
      <c r="F181" s="49">
        <v>0</v>
      </c>
      <c r="G181" s="49">
        <v>0</v>
      </c>
      <c r="H181" s="172">
        <v>0</v>
      </c>
      <c r="I181"/>
      <c r="J181"/>
      <c r="K181"/>
      <c r="L181"/>
      <c r="M181"/>
      <c r="N181"/>
    </row>
    <row r="182" spans="2:14" x14ac:dyDescent="0.15">
      <c r="B182" s="49">
        <v>156</v>
      </c>
      <c r="C182" s="171">
        <v>29</v>
      </c>
      <c r="D182" s="49">
        <v>0</v>
      </c>
      <c r="E182" s="49">
        <v>130</v>
      </c>
      <c r="F182" s="49">
        <v>1</v>
      </c>
      <c r="G182" s="49">
        <v>0</v>
      </c>
      <c r="H182" s="172">
        <v>0</v>
      </c>
      <c r="I182"/>
      <c r="J182"/>
      <c r="K182"/>
      <c r="L182"/>
      <c r="M182"/>
      <c r="N182"/>
    </row>
    <row r="183" spans="2:14" x14ac:dyDescent="0.15">
      <c r="B183" s="49">
        <v>157</v>
      </c>
      <c r="C183" s="171">
        <v>30</v>
      </c>
      <c r="D183" s="49">
        <v>1</v>
      </c>
      <c r="E183" s="49">
        <v>142</v>
      </c>
      <c r="F183" s="49">
        <v>1</v>
      </c>
      <c r="G183" s="49">
        <v>0</v>
      </c>
      <c r="H183" s="172">
        <v>0</v>
      </c>
      <c r="I183"/>
      <c r="J183"/>
      <c r="K183"/>
      <c r="L183"/>
      <c r="M183"/>
      <c r="N183"/>
    </row>
    <row r="184" spans="2:14" x14ac:dyDescent="0.15">
      <c r="B184" s="49">
        <v>158</v>
      </c>
      <c r="C184" s="171">
        <v>30</v>
      </c>
      <c r="D184" s="49">
        <v>0</v>
      </c>
      <c r="E184" s="49">
        <v>107</v>
      </c>
      <c r="F184" s="49">
        <v>0</v>
      </c>
      <c r="G184" s="49">
        <v>0</v>
      </c>
      <c r="H184" s="172">
        <v>1</v>
      </c>
      <c r="I184"/>
      <c r="J184"/>
      <c r="K184"/>
      <c r="L184"/>
      <c r="M184"/>
      <c r="N184"/>
    </row>
    <row r="185" spans="2:14" x14ac:dyDescent="0.15">
      <c r="B185" s="49">
        <v>159</v>
      </c>
      <c r="C185" s="171">
        <v>30</v>
      </c>
      <c r="D185" s="49">
        <v>0</v>
      </c>
      <c r="E185" s="49">
        <v>95</v>
      </c>
      <c r="F185" s="49">
        <v>1</v>
      </c>
      <c r="G185" s="49">
        <v>0</v>
      </c>
      <c r="H185" s="172">
        <v>0</v>
      </c>
      <c r="I185"/>
      <c r="J185"/>
      <c r="K185"/>
      <c r="L185"/>
      <c r="M185"/>
      <c r="N185"/>
    </row>
    <row r="186" spans="2:14" x14ac:dyDescent="0.15">
      <c r="B186" s="49">
        <v>160</v>
      </c>
      <c r="C186" s="171">
        <v>30</v>
      </c>
      <c r="D186" s="49">
        <v>0</v>
      </c>
      <c r="E186" s="49">
        <v>153</v>
      </c>
      <c r="F186" s="49">
        <v>0</v>
      </c>
      <c r="G186" s="49">
        <v>0</v>
      </c>
      <c r="H186" s="172">
        <v>0</v>
      </c>
      <c r="I186"/>
      <c r="J186"/>
      <c r="K186"/>
      <c r="L186"/>
      <c r="M186"/>
      <c r="N186"/>
    </row>
    <row r="187" spans="2:14" x14ac:dyDescent="0.15">
      <c r="B187" s="49">
        <v>161</v>
      </c>
      <c r="C187" s="171">
        <v>30</v>
      </c>
      <c r="D187" s="49">
        <v>0</v>
      </c>
      <c r="E187" s="49">
        <v>110</v>
      </c>
      <c r="F187" s="49">
        <v>0</v>
      </c>
      <c r="G187" s="49">
        <v>0</v>
      </c>
      <c r="H187" s="172">
        <v>0</v>
      </c>
      <c r="I187"/>
      <c r="J187"/>
      <c r="K187"/>
      <c r="L187"/>
      <c r="M187"/>
      <c r="N187"/>
    </row>
    <row r="188" spans="2:14" x14ac:dyDescent="0.15">
      <c r="B188" s="49">
        <v>162</v>
      </c>
      <c r="C188" s="171">
        <v>30</v>
      </c>
      <c r="D188" s="49">
        <v>0</v>
      </c>
      <c r="E188" s="49">
        <v>137</v>
      </c>
      <c r="F188" s="49">
        <v>0</v>
      </c>
      <c r="G188" s="49">
        <v>0</v>
      </c>
      <c r="H188" s="172">
        <v>0</v>
      </c>
      <c r="I188"/>
      <c r="J188"/>
      <c r="K188"/>
      <c r="L188"/>
      <c r="M188"/>
      <c r="N188"/>
    </row>
    <row r="189" spans="2:14" x14ac:dyDescent="0.15">
      <c r="B189" s="49">
        <v>163</v>
      </c>
      <c r="C189" s="171">
        <v>30</v>
      </c>
      <c r="D189" s="49">
        <v>0</v>
      </c>
      <c r="E189" s="49">
        <v>112</v>
      </c>
      <c r="F189" s="49">
        <v>0</v>
      </c>
      <c r="G189" s="49">
        <v>0</v>
      </c>
      <c r="H189" s="172">
        <v>0</v>
      </c>
      <c r="I189"/>
      <c r="J189"/>
      <c r="K189"/>
      <c r="L189"/>
      <c r="M189"/>
      <c r="N189"/>
    </row>
    <row r="190" spans="2:14" x14ac:dyDescent="0.15">
      <c r="B190" s="49">
        <v>164</v>
      </c>
      <c r="C190" s="171">
        <v>31</v>
      </c>
      <c r="D190" s="49">
        <v>1</v>
      </c>
      <c r="E190" s="49">
        <v>102</v>
      </c>
      <c r="F190" s="49">
        <v>1</v>
      </c>
      <c r="G190" s="49">
        <v>0</v>
      </c>
      <c r="H190" s="172">
        <v>0</v>
      </c>
      <c r="I190"/>
      <c r="J190"/>
      <c r="K190"/>
      <c r="L190"/>
      <c r="M190"/>
      <c r="N190"/>
    </row>
    <row r="191" spans="2:14" x14ac:dyDescent="0.15">
      <c r="B191" s="49">
        <v>165</v>
      </c>
      <c r="C191" s="171">
        <v>31</v>
      </c>
      <c r="D191" s="49">
        <v>0</v>
      </c>
      <c r="E191" s="49">
        <v>100</v>
      </c>
      <c r="F191" s="49">
        <v>0</v>
      </c>
      <c r="G191" s="49">
        <v>0</v>
      </c>
      <c r="H191" s="172">
        <v>1</v>
      </c>
      <c r="I191"/>
      <c r="J191"/>
      <c r="K191"/>
      <c r="L191"/>
      <c r="M191"/>
      <c r="N191"/>
    </row>
    <row r="192" spans="2:14" x14ac:dyDescent="0.15">
      <c r="B192" s="49">
        <v>166</v>
      </c>
      <c r="C192" s="171">
        <v>31</v>
      </c>
      <c r="D192" s="49">
        <v>0</v>
      </c>
      <c r="E192" s="49">
        <v>215</v>
      </c>
      <c r="F192" s="49">
        <v>1</v>
      </c>
      <c r="G192" s="49">
        <v>0</v>
      </c>
      <c r="H192" s="172">
        <v>0</v>
      </c>
      <c r="I192"/>
      <c r="J192"/>
      <c r="K192"/>
      <c r="L192"/>
      <c r="M192"/>
      <c r="N192"/>
    </row>
    <row r="193" spans="2:14" x14ac:dyDescent="0.15">
      <c r="B193" s="49">
        <v>167</v>
      </c>
      <c r="C193" s="171">
        <v>31</v>
      </c>
      <c r="D193" s="49">
        <v>0</v>
      </c>
      <c r="E193" s="49">
        <v>150</v>
      </c>
      <c r="F193" s="49">
        <v>1</v>
      </c>
      <c r="G193" s="49">
        <v>0</v>
      </c>
      <c r="H193" s="172">
        <v>0</v>
      </c>
      <c r="I193"/>
      <c r="J193"/>
      <c r="K193"/>
      <c r="L193"/>
      <c r="M193"/>
      <c r="N193"/>
    </row>
    <row r="194" spans="2:14" x14ac:dyDescent="0.15">
      <c r="B194" s="49">
        <v>168</v>
      </c>
      <c r="C194" s="171">
        <v>31</v>
      </c>
      <c r="D194" s="49">
        <v>0</v>
      </c>
      <c r="E194" s="49">
        <v>120</v>
      </c>
      <c r="F194" s="49">
        <v>0</v>
      </c>
      <c r="G194" s="49">
        <v>0</v>
      </c>
      <c r="H194" s="172">
        <v>0</v>
      </c>
      <c r="I194"/>
      <c r="J194"/>
      <c r="K194"/>
      <c r="L194"/>
      <c r="M194"/>
      <c r="N194"/>
    </row>
    <row r="195" spans="2:14" x14ac:dyDescent="0.15">
      <c r="B195" s="49">
        <v>169</v>
      </c>
      <c r="C195" s="171">
        <v>32</v>
      </c>
      <c r="D195" s="49">
        <v>1</v>
      </c>
      <c r="E195" s="49">
        <v>105</v>
      </c>
      <c r="F195" s="49">
        <v>1</v>
      </c>
      <c r="G195" s="49">
        <v>0</v>
      </c>
      <c r="H195" s="172">
        <v>0</v>
      </c>
      <c r="I195"/>
      <c r="J195"/>
      <c r="K195"/>
      <c r="L195"/>
      <c r="M195"/>
      <c r="N195"/>
    </row>
    <row r="196" spans="2:14" x14ac:dyDescent="0.15">
      <c r="B196" s="49">
        <v>170</v>
      </c>
      <c r="C196" s="171">
        <v>32</v>
      </c>
      <c r="D196" s="49">
        <v>0</v>
      </c>
      <c r="E196" s="49">
        <v>121</v>
      </c>
      <c r="F196" s="49">
        <v>0</v>
      </c>
      <c r="G196" s="49">
        <v>0</v>
      </c>
      <c r="H196" s="172">
        <v>0</v>
      </c>
      <c r="I196"/>
      <c r="J196"/>
      <c r="K196"/>
      <c r="L196"/>
      <c r="M196"/>
      <c r="N196"/>
    </row>
    <row r="197" spans="2:14" x14ac:dyDescent="0.15">
      <c r="B197" s="49">
        <v>171</v>
      </c>
      <c r="C197" s="171">
        <v>32</v>
      </c>
      <c r="D197" s="49">
        <v>0</v>
      </c>
      <c r="E197" s="49">
        <v>132</v>
      </c>
      <c r="F197" s="49">
        <v>0</v>
      </c>
      <c r="G197" s="49">
        <v>0</v>
      </c>
      <c r="H197" s="172">
        <v>0</v>
      </c>
      <c r="I197"/>
      <c r="J197"/>
      <c r="K197"/>
      <c r="L197"/>
      <c r="M197"/>
      <c r="N197"/>
    </row>
    <row r="198" spans="2:14" x14ac:dyDescent="0.15">
      <c r="B198" s="49">
        <v>172</v>
      </c>
      <c r="C198" s="171">
        <v>32</v>
      </c>
      <c r="D198" s="49">
        <v>0</v>
      </c>
      <c r="E198" s="49">
        <v>134</v>
      </c>
      <c r="F198" s="49">
        <v>1</v>
      </c>
      <c r="G198" s="49">
        <v>0</v>
      </c>
      <c r="H198" s="172">
        <v>0</v>
      </c>
      <c r="I198"/>
      <c r="J198"/>
      <c r="K198"/>
      <c r="L198"/>
      <c r="M198"/>
      <c r="N198"/>
    </row>
    <row r="199" spans="2:14" x14ac:dyDescent="0.15">
      <c r="B199" s="49">
        <v>173</v>
      </c>
      <c r="C199" s="171">
        <v>32</v>
      </c>
      <c r="D199" s="49">
        <v>0</v>
      </c>
      <c r="E199" s="49">
        <v>170</v>
      </c>
      <c r="F199" s="49">
        <v>0</v>
      </c>
      <c r="G199" s="49">
        <v>0</v>
      </c>
      <c r="H199" s="172">
        <v>0</v>
      </c>
      <c r="I199"/>
      <c r="J199"/>
      <c r="K199"/>
      <c r="L199"/>
      <c r="M199"/>
      <c r="N199"/>
    </row>
    <row r="200" spans="2:14" ht="14.25" thickBot="1" x14ac:dyDescent="0.2">
      <c r="B200" s="49">
        <v>174</v>
      </c>
      <c r="C200" s="178">
        <v>32</v>
      </c>
      <c r="D200" s="179">
        <v>0</v>
      </c>
      <c r="E200" s="179">
        <v>186</v>
      </c>
      <c r="F200" s="179">
        <v>0</v>
      </c>
      <c r="G200" s="179">
        <v>0</v>
      </c>
      <c r="H200" s="180">
        <v>0</v>
      </c>
      <c r="I200"/>
      <c r="J200"/>
      <c r="K200"/>
      <c r="L200"/>
      <c r="M200"/>
      <c r="N200"/>
    </row>
    <row r="201" spans="2:14" x14ac:dyDescent="0.15">
      <c r="J201"/>
      <c r="K201"/>
      <c r="L201"/>
      <c r="M201"/>
      <c r="N201"/>
    </row>
    <row r="202" spans="2:14" x14ac:dyDescent="0.15">
      <c r="J202"/>
      <c r="K202"/>
      <c r="L202"/>
      <c r="M202"/>
      <c r="N202"/>
    </row>
    <row r="203" spans="2:14" x14ac:dyDescent="0.15">
      <c r="J203"/>
      <c r="K203"/>
      <c r="L203"/>
      <c r="M203"/>
      <c r="N203"/>
    </row>
  </sheetData>
  <sheetProtection algorithmName="SHA-512" hashValue="MbVBr9cF7MRLioCHWp7rN5X9yPrasCgZ1kxO9kwGZDZIoXSZjMpt5lCf/7tTxnJGydra1BbDIF1aLeKnVT9WvA==" saltValue="ei5gkpVteNwadaCLsZxEOw==" spinCount="100000" sheet="1" scenarios="1"/>
  <phoneticPr fontId="2"/>
  <pageMargins left="0.75" right="0.75" top="1" bottom="1" header="0.51200000000000001" footer="0.51200000000000001"/>
  <pageSetup paperSize="9" scale="66"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L109"/>
  <sheetViews>
    <sheetView workbookViewId="0"/>
  </sheetViews>
  <sheetFormatPr defaultRowHeight="13.5" x14ac:dyDescent="0.15"/>
  <cols>
    <col min="1" max="1" width="17.25" bestFit="1" customWidth="1"/>
  </cols>
  <sheetData>
    <row r="1" spans="1:3" x14ac:dyDescent="0.15">
      <c r="A1" t="s">
        <v>633</v>
      </c>
    </row>
    <row r="3" spans="1:3" x14ac:dyDescent="0.15">
      <c r="A3" t="s">
        <v>321</v>
      </c>
    </row>
    <row r="4" spans="1:3" x14ac:dyDescent="0.15">
      <c r="A4" s="27" t="s">
        <v>53</v>
      </c>
    </row>
    <row r="5" spans="1:3" x14ac:dyDescent="0.15">
      <c r="A5" s="27" t="s">
        <v>324</v>
      </c>
    </row>
    <row r="6" spans="1:3" x14ac:dyDescent="0.15">
      <c r="A6" s="27" t="s">
        <v>28</v>
      </c>
    </row>
    <row r="7" spans="1:3" x14ac:dyDescent="0.15">
      <c r="A7" s="27" t="s">
        <v>31</v>
      </c>
    </row>
    <row r="8" spans="1:3" x14ac:dyDescent="0.15">
      <c r="A8" s="27" t="s">
        <v>32</v>
      </c>
    </row>
    <row r="9" spans="1:3" x14ac:dyDescent="0.15">
      <c r="A9" s="27" t="s">
        <v>566</v>
      </c>
    </row>
    <row r="10" spans="1:3" x14ac:dyDescent="0.15">
      <c r="A10" s="27" t="s">
        <v>567</v>
      </c>
    </row>
    <row r="11" spans="1:3" x14ac:dyDescent="0.15">
      <c r="A11" s="27" t="s">
        <v>568</v>
      </c>
    </row>
    <row r="12" spans="1:3" x14ac:dyDescent="0.15">
      <c r="A12" s="27" t="s">
        <v>329</v>
      </c>
    </row>
    <row r="14" spans="1:3" x14ac:dyDescent="0.15">
      <c r="A14" t="s">
        <v>53</v>
      </c>
    </row>
    <row r="15" spans="1:3" x14ac:dyDescent="0.15">
      <c r="B15" t="s">
        <v>301</v>
      </c>
      <c r="C15" t="s">
        <v>69</v>
      </c>
    </row>
    <row r="16" spans="1:3" x14ac:dyDescent="0.15">
      <c r="A16" t="s">
        <v>54</v>
      </c>
      <c r="B16">
        <v>174</v>
      </c>
      <c r="C16" s="18">
        <v>1</v>
      </c>
    </row>
    <row r="17" spans="1:7" x14ac:dyDescent="0.15">
      <c r="A17" t="s">
        <v>55</v>
      </c>
      <c r="B17">
        <v>0</v>
      </c>
      <c r="C17" s="18">
        <v>0</v>
      </c>
    </row>
    <row r="18" spans="1:7" x14ac:dyDescent="0.15">
      <c r="A18" t="s">
        <v>302</v>
      </c>
      <c r="B18">
        <v>0</v>
      </c>
      <c r="C18" s="18">
        <v>0</v>
      </c>
    </row>
    <row r="19" spans="1:7" x14ac:dyDescent="0.15">
      <c r="A19" t="s">
        <v>634</v>
      </c>
      <c r="B19">
        <v>0</v>
      </c>
      <c r="C19" s="18">
        <v>0</v>
      </c>
    </row>
    <row r="20" spans="1:7" x14ac:dyDescent="0.15">
      <c r="A20" t="s">
        <v>635</v>
      </c>
      <c r="B20">
        <v>0</v>
      </c>
      <c r="C20" s="18">
        <v>0</v>
      </c>
    </row>
    <row r="21" spans="1:7" x14ac:dyDescent="0.15">
      <c r="A21" t="s">
        <v>636</v>
      </c>
      <c r="B21">
        <v>0</v>
      </c>
      <c r="C21" s="18">
        <v>0</v>
      </c>
    </row>
    <row r="22" spans="1:7" x14ac:dyDescent="0.15">
      <c r="A22" t="s">
        <v>637</v>
      </c>
      <c r="B22">
        <v>0</v>
      </c>
      <c r="C22" s="18">
        <v>0</v>
      </c>
    </row>
    <row r="23" spans="1:7" x14ac:dyDescent="0.15">
      <c r="A23" t="s">
        <v>638</v>
      </c>
      <c r="B23">
        <v>0</v>
      </c>
      <c r="C23" s="18">
        <v>0</v>
      </c>
    </row>
    <row r="24" spans="1:7" x14ac:dyDescent="0.15">
      <c r="A24" t="s">
        <v>304</v>
      </c>
      <c r="B24">
        <v>174</v>
      </c>
      <c r="C24" s="18">
        <v>1</v>
      </c>
    </row>
    <row r="26" spans="1:7" x14ac:dyDescent="0.15">
      <c r="A26" t="s">
        <v>324</v>
      </c>
    </row>
    <row r="27" spans="1:7" x14ac:dyDescent="0.15">
      <c r="B27" s="26" t="s">
        <v>616</v>
      </c>
    </row>
    <row r="28" spans="1:7" x14ac:dyDescent="0.15">
      <c r="B28" t="s">
        <v>301</v>
      </c>
      <c r="D28" t="s">
        <v>69</v>
      </c>
      <c r="F28" t="s">
        <v>639</v>
      </c>
    </row>
    <row r="29" spans="1:7" x14ac:dyDescent="0.15">
      <c r="A29" s="26" t="s">
        <v>207</v>
      </c>
      <c r="B29" s="26">
        <v>0</v>
      </c>
      <c r="C29" s="26">
        <v>1</v>
      </c>
      <c r="D29" s="26">
        <v>0</v>
      </c>
      <c r="E29" s="26">
        <v>1</v>
      </c>
      <c r="F29" t="s">
        <v>301</v>
      </c>
      <c r="G29" t="s">
        <v>69</v>
      </c>
    </row>
    <row r="30" spans="1:7" x14ac:dyDescent="0.15">
      <c r="A30" s="26" t="s">
        <v>640</v>
      </c>
      <c r="B30">
        <v>6</v>
      </c>
      <c r="C30">
        <v>1</v>
      </c>
      <c r="D30" s="18">
        <v>0.8571428571428571</v>
      </c>
      <c r="E30" s="18">
        <v>0.14285714285714285</v>
      </c>
      <c r="F30">
        <v>7</v>
      </c>
      <c r="G30" s="18">
        <v>4.0229885057471264E-2</v>
      </c>
    </row>
    <row r="31" spans="1:7" x14ac:dyDescent="0.15">
      <c r="A31" s="26" t="s">
        <v>641</v>
      </c>
      <c r="B31">
        <v>7</v>
      </c>
      <c r="C31">
        <v>5</v>
      </c>
      <c r="D31" s="18">
        <v>0.58333333333333337</v>
      </c>
      <c r="E31" s="18">
        <v>0.41666666666666669</v>
      </c>
      <c r="F31">
        <v>12</v>
      </c>
      <c r="G31" s="18">
        <v>6.8965517241379309E-2</v>
      </c>
    </row>
    <row r="32" spans="1:7" x14ac:dyDescent="0.15">
      <c r="A32" s="26" t="s">
        <v>642</v>
      </c>
      <c r="B32">
        <v>8</v>
      </c>
      <c r="C32">
        <v>2</v>
      </c>
      <c r="D32" s="18">
        <v>0.8</v>
      </c>
      <c r="E32" s="18">
        <v>0.2</v>
      </c>
      <c r="F32">
        <v>10</v>
      </c>
      <c r="G32" s="18">
        <v>5.7471264367816091E-2</v>
      </c>
    </row>
    <row r="33" spans="1:7" x14ac:dyDescent="0.15">
      <c r="A33" s="26" t="s">
        <v>643</v>
      </c>
      <c r="B33">
        <v>13</v>
      </c>
      <c r="C33">
        <v>3</v>
      </c>
      <c r="D33" s="18">
        <v>0.8125</v>
      </c>
      <c r="E33" s="18">
        <v>0.1875</v>
      </c>
      <c r="F33">
        <v>16</v>
      </c>
      <c r="G33" s="18">
        <v>9.1954022988505746E-2</v>
      </c>
    </row>
    <row r="34" spans="1:7" x14ac:dyDescent="0.15">
      <c r="A34" s="26" t="s">
        <v>644</v>
      </c>
      <c r="B34">
        <v>10</v>
      </c>
      <c r="C34">
        <v>8</v>
      </c>
      <c r="D34" s="18">
        <v>0.55555555555555558</v>
      </c>
      <c r="E34" s="18">
        <v>0.44444444444444442</v>
      </c>
      <c r="F34">
        <v>18</v>
      </c>
      <c r="G34" s="18">
        <v>0.10344827586206896</v>
      </c>
    </row>
    <row r="35" spans="1:7" x14ac:dyDescent="0.15">
      <c r="A35" s="26" t="s">
        <v>645</v>
      </c>
      <c r="B35">
        <v>7</v>
      </c>
      <c r="C35">
        <v>5</v>
      </c>
      <c r="D35" s="18">
        <v>0.58333333333333337</v>
      </c>
      <c r="E35" s="18">
        <v>0.41666666666666669</v>
      </c>
      <c r="F35">
        <v>12</v>
      </c>
      <c r="G35" s="18">
        <v>6.8965517241379309E-2</v>
      </c>
    </row>
    <row r="36" spans="1:7" x14ac:dyDescent="0.15">
      <c r="A36" s="26" t="s">
        <v>646</v>
      </c>
      <c r="B36">
        <v>11</v>
      </c>
      <c r="C36">
        <v>2</v>
      </c>
      <c r="D36" s="18">
        <v>0.84615384615384615</v>
      </c>
      <c r="E36" s="18">
        <v>0.15384615384615385</v>
      </c>
      <c r="F36">
        <v>13</v>
      </c>
      <c r="G36" s="18">
        <v>7.4712643678160925E-2</v>
      </c>
    </row>
    <row r="37" spans="1:7" x14ac:dyDescent="0.15">
      <c r="A37" s="26" t="s">
        <v>647</v>
      </c>
      <c r="B37">
        <v>8</v>
      </c>
      <c r="C37">
        <v>5</v>
      </c>
      <c r="D37" s="18">
        <v>0.61538461538461542</v>
      </c>
      <c r="E37" s="18">
        <v>0.38461538461538464</v>
      </c>
      <c r="F37">
        <v>13</v>
      </c>
      <c r="G37" s="18">
        <v>7.4712643678160925E-2</v>
      </c>
    </row>
    <row r="38" spans="1:7" x14ac:dyDescent="0.15">
      <c r="A38" s="26" t="s">
        <v>648</v>
      </c>
      <c r="B38">
        <v>8</v>
      </c>
      <c r="C38">
        <v>5</v>
      </c>
      <c r="D38" s="18">
        <v>0.61538461538461542</v>
      </c>
      <c r="E38" s="18">
        <v>0.38461538461538464</v>
      </c>
      <c r="F38">
        <v>13</v>
      </c>
      <c r="G38" s="18">
        <v>7.4712643678160925E-2</v>
      </c>
    </row>
    <row r="39" spans="1:7" x14ac:dyDescent="0.15">
      <c r="A39" s="26" t="s">
        <v>649</v>
      </c>
      <c r="B39">
        <v>9</v>
      </c>
      <c r="C39">
        <v>6</v>
      </c>
      <c r="D39" s="18">
        <v>0.6</v>
      </c>
      <c r="E39" s="18">
        <v>0.4</v>
      </c>
      <c r="F39">
        <v>15</v>
      </c>
      <c r="G39" s="18">
        <v>8.6206896551724144E-2</v>
      </c>
    </row>
    <row r="40" spans="1:7" x14ac:dyDescent="0.15">
      <c r="A40" s="26" t="s">
        <v>650</v>
      </c>
      <c r="B40">
        <v>4</v>
      </c>
      <c r="C40">
        <v>4</v>
      </c>
      <c r="D40" s="18">
        <v>0.5</v>
      </c>
      <c r="E40" s="18">
        <v>0.5</v>
      </c>
      <c r="F40">
        <v>8</v>
      </c>
      <c r="G40" s="18">
        <v>4.5977011494252873E-2</v>
      </c>
    </row>
    <row r="41" spans="1:7" x14ac:dyDescent="0.15">
      <c r="A41" s="26" t="s">
        <v>651</v>
      </c>
      <c r="B41">
        <v>1</v>
      </c>
      <c r="C41">
        <v>2</v>
      </c>
      <c r="D41" s="18">
        <v>0.33333333333333331</v>
      </c>
      <c r="E41" s="18">
        <v>0.66666666666666663</v>
      </c>
      <c r="F41">
        <v>3</v>
      </c>
      <c r="G41" s="18">
        <v>1.7241379310344827E-2</v>
      </c>
    </row>
    <row r="42" spans="1:7" x14ac:dyDescent="0.15">
      <c r="A42" s="26" t="s">
        <v>652</v>
      </c>
      <c r="B42">
        <v>7</v>
      </c>
      <c r="C42">
        <v>2</v>
      </c>
      <c r="D42" s="18">
        <v>0.77777777777777779</v>
      </c>
      <c r="E42" s="18">
        <v>0.22222222222222221</v>
      </c>
      <c r="F42">
        <v>9</v>
      </c>
      <c r="G42" s="18">
        <v>5.1724137931034482E-2</v>
      </c>
    </row>
    <row r="43" spans="1:7" x14ac:dyDescent="0.15">
      <c r="A43" s="26" t="s">
        <v>653</v>
      </c>
      <c r="B43">
        <v>6</v>
      </c>
      <c r="C43">
        <v>1</v>
      </c>
      <c r="D43" s="18">
        <v>0.8571428571428571</v>
      </c>
      <c r="E43" s="18">
        <v>0.14285714285714285</v>
      </c>
      <c r="F43">
        <v>7</v>
      </c>
      <c r="G43" s="18">
        <v>4.0229885057471264E-2</v>
      </c>
    </row>
    <row r="44" spans="1:7" x14ac:dyDescent="0.15">
      <c r="A44" s="26" t="s">
        <v>654</v>
      </c>
      <c r="B44">
        <v>6</v>
      </c>
      <c r="C44">
        <v>1</v>
      </c>
      <c r="D44" s="18">
        <v>0.8571428571428571</v>
      </c>
      <c r="E44" s="18">
        <v>0.14285714285714285</v>
      </c>
      <c r="F44">
        <v>7</v>
      </c>
      <c r="G44" s="18">
        <v>4.0229885057471264E-2</v>
      </c>
    </row>
    <row r="45" spans="1:7" x14ac:dyDescent="0.15">
      <c r="A45" s="26" t="s">
        <v>655</v>
      </c>
      <c r="B45">
        <v>4</v>
      </c>
      <c r="C45">
        <v>1</v>
      </c>
      <c r="D45" s="18">
        <v>0.8</v>
      </c>
      <c r="E45" s="18">
        <v>0.2</v>
      </c>
      <c r="F45">
        <v>5</v>
      </c>
      <c r="G45" s="18">
        <v>2.8735632183908046E-2</v>
      </c>
    </row>
    <row r="46" spans="1:7" x14ac:dyDescent="0.15">
      <c r="A46" s="26" t="s">
        <v>656</v>
      </c>
      <c r="B46">
        <v>5</v>
      </c>
      <c r="C46">
        <v>1</v>
      </c>
      <c r="D46" s="18">
        <v>0.83333333333333337</v>
      </c>
      <c r="E46" s="18">
        <v>0.16666666666666666</v>
      </c>
      <c r="F46">
        <v>6</v>
      </c>
      <c r="G46" s="18">
        <v>3.4482758620689655E-2</v>
      </c>
    </row>
    <row r="47" spans="1:7" x14ac:dyDescent="0.15">
      <c r="A47" s="26" t="s">
        <v>304</v>
      </c>
      <c r="B47">
        <v>120</v>
      </c>
      <c r="C47">
        <v>54</v>
      </c>
      <c r="D47" s="18">
        <v>0.68965517241379315</v>
      </c>
      <c r="E47" s="18">
        <v>0.31034482758620691</v>
      </c>
      <c r="F47">
        <v>174</v>
      </c>
      <c r="G47" s="18">
        <v>1</v>
      </c>
    </row>
    <row r="49" spans="1:8" x14ac:dyDescent="0.15">
      <c r="A49" t="s">
        <v>28</v>
      </c>
    </row>
    <row r="50" spans="1:8" x14ac:dyDescent="0.15">
      <c r="A50" t="s">
        <v>325</v>
      </c>
      <c r="B50" t="s">
        <v>184</v>
      </c>
      <c r="C50" t="s">
        <v>301</v>
      </c>
      <c r="D50" t="s">
        <v>29</v>
      </c>
      <c r="E50" t="s">
        <v>185</v>
      </c>
      <c r="F50" t="s">
        <v>30</v>
      </c>
      <c r="G50" t="s">
        <v>305</v>
      </c>
      <c r="H50" t="s">
        <v>306</v>
      </c>
    </row>
    <row r="51" spans="1:8" x14ac:dyDescent="0.15">
      <c r="A51" s="26" t="s">
        <v>304</v>
      </c>
      <c r="B51" s="26" t="s">
        <v>618</v>
      </c>
      <c r="C51">
        <v>174</v>
      </c>
      <c r="D51" s="15">
        <v>129.40804597701148</v>
      </c>
      <c r="E51" s="15">
        <v>918.53195800943399</v>
      </c>
      <c r="F51" s="15">
        <v>30.307292158974448</v>
      </c>
      <c r="G51" s="15">
        <v>80</v>
      </c>
      <c r="H51" s="15">
        <v>250</v>
      </c>
    </row>
    <row r="52" spans="1:8" x14ac:dyDescent="0.15">
      <c r="B52" s="26" t="s">
        <v>620</v>
      </c>
      <c r="C52">
        <v>174</v>
      </c>
      <c r="D52" s="15">
        <v>0.40229885057471265</v>
      </c>
      <c r="E52" s="15">
        <v>0.24184439572121455</v>
      </c>
      <c r="F52" s="15">
        <v>0.49177677427997202</v>
      </c>
      <c r="G52" s="15">
        <v>0</v>
      </c>
      <c r="H52" s="15">
        <v>1</v>
      </c>
    </row>
    <row r="53" spans="1:8" x14ac:dyDescent="0.15">
      <c r="B53" s="26" t="s">
        <v>622</v>
      </c>
      <c r="C53">
        <v>174</v>
      </c>
      <c r="D53" s="15">
        <v>6.3218390804597707E-2</v>
      </c>
      <c r="E53" s="15">
        <v>5.9564148561557374E-2</v>
      </c>
      <c r="F53" s="15">
        <v>0.24405767466227604</v>
      </c>
      <c r="G53" s="15">
        <v>0</v>
      </c>
      <c r="H53" s="15">
        <v>1</v>
      </c>
    </row>
    <row r="54" spans="1:8" x14ac:dyDescent="0.15">
      <c r="B54" s="26" t="s">
        <v>624</v>
      </c>
      <c r="C54">
        <v>174</v>
      </c>
      <c r="D54" s="15">
        <v>0.14942528735632185</v>
      </c>
      <c r="E54" s="15">
        <v>0.12783203773835625</v>
      </c>
      <c r="F54" s="15">
        <v>0.35753606494779833</v>
      </c>
      <c r="G54" s="15">
        <v>0</v>
      </c>
      <c r="H54" s="15">
        <v>1</v>
      </c>
    </row>
    <row r="55" spans="1:8" x14ac:dyDescent="0.15">
      <c r="A55" s="26" t="s">
        <v>657</v>
      </c>
      <c r="B55" s="26" t="s">
        <v>618</v>
      </c>
      <c r="C55">
        <v>120</v>
      </c>
      <c r="D55" s="15">
        <v>132.69999999999999</v>
      </c>
      <c r="E55" s="15">
        <v>1001.2201680672284</v>
      </c>
      <c r="F55" s="15">
        <v>31.642063271335964</v>
      </c>
      <c r="G55" s="15">
        <v>85</v>
      </c>
      <c r="H55" s="15">
        <v>250</v>
      </c>
    </row>
    <row r="56" spans="1:8" x14ac:dyDescent="0.15">
      <c r="B56" s="26" t="s">
        <v>620</v>
      </c>
      <c r="C56">
        <v>120</v>
      </c>
      <c r="D56" s="15">
        <v>0.35</v>
      </c>
      <c r="E56" s="15">
        <v>0.22941176470588237</v>
      </c>
      <c r="F56" s="15">
        <v>0.47896948201934786</v>
      </c>
      <c r="G56" s="15">
        <v>0</v>
      </c>
      <c r="H56" s="15">
        <v>1</v>
      </c>
    </row>
    <row r="57" spans="1:8" x14ac:dyDescent="0.15">
      <c r="B57" s="26" t="s">
        <v>622</v>
      </c>
      <c r="C57">
        <v>120</v>
      </c>
      <c r="D57" s="15">
        <v>4.1666666666666664E-2</v>
      </c>
      <c r="E57" s="15">
        <v>4.0266106442577033E-2</v>
      </c>
      <c r="F57" s="15">
        <v>0.20066416332413975</v>
      </c>
      <c r="G57" s="15">
        <v>0</v>
      </c>
      <c r="H57" s="15">
        <v>1</v>
      </c>
    </row>
    <row r="58" spans="1:8" x14ac:dyDescent="0.15">
      <c r="B58" s="26" t="s">
        <v>624</v>
      </c>
      <c r="C58">
        <v>120</v>
      </c>
      <c r="D58" s="15">
        <v>0.10833333333333334</v>
      </c>
      <c r="E58" s="15">
        <v>9.7408963585434175E-2</v>
      </c>
      <c r="F58" s="15">
        <v>0.31210409094632863</v>
      </c>
      <c r="G58" s="15">
        <v>0</v>
      </c>
      <c r="H58" s="15">
        <v>1</v>
      </c>
    </row>
    <row r="59" spans="1:8" x14ac:dyDescent="0.15">
      <c r="A59" s="26" t="s">
        <v>658</v>
      </c>
      <c r="B59" s="26" t="s">
        <v>618</v>
      </c>
      <c r="C59">
        <v>54</v>
      </c>
      <c r="D59" s="15">
        <v>122.0925925925926</v>
      </c>
      <c r="E59" s="15">
        <v>671.1422082459826</v>
      </c>
      <c r="F59" s="15">
        <v>25.906412492778358</v>
      </c>
      <c r="G59" s="15">
        <v>80</v>
      </c>
      <c r="H59" s="15">
        <v>200</v>
      </c>
    </row>
    <row r="60" spans="1:8" x14ac:dyDescent="0.15">
      <c r="B60" s="26" t="s">
        <v>620</v>
      </c>
      <c r="C60">
        <v>54</v>
      </c>
      <c r="D60" s="15">
        <v>0.51851851851851849</v>
      </c>
      <c r="E60" s="15">
        <v>0.25436757512229208</v>
      </c>
      <c r="F60" s="15">
        <v>0.50434866424160585</v>
      </c>
      <c r="G60" s="15">
        <v>0</v>
      </c>
      <c r="H60" s="15">
        <v>1</v>
      </c>
    </row>
    <row r="61" spans="1:8" x14ac:dyDescent="0.15">
      <c r="B61" s="26" t="s">
        <v>622</v>
      </c>
      <c r="C61">
        <v>54</v>
      </c>
      <c r="D61" s="15">
        <v>0.1111111111111111</v>
      </c>
      <c r="E61" s="15">
        <v>0.10062893081761005</v>
      </c>
      <c r="F61" s="15">
        <v>0.31722063428725761</v>
      </c>
      <c r="G61" s="15">
        <v>0</v>
      </c>
      <c r="H61" s="15">
        <v>1</v>
      </c>
    </row>
    <row r="62" spans="1:8" x14ac:dyDescent="0.15">
      <c r="B62" s="26" t="s">
        <v>624</v>
      </c>
      <c r="C62">
        <v>54</v>
      </c>
      <c r="D62" s="15">
        <v>0.24074074074074073</v>
      </c>
      <c r="E62" s="15">
        <v>0.1862334032145353</v>
      </c>
      <c r="F62" s="15">
        <v>0.43154768359305939</v>
      </c>
      <c r="G62" s="15">
        <v>0</v>
      </c>
      <c r="H62" s="15">
        <v>1</v>
      </c>
    </row>
    <row r="64" spans="1:8" x14ac:dyDescent="0.15">
      <c r="A64" t="s">
        <v>31</v>
      </c>
    </row>
    <row r="65" spans="1:6" x14ac:dyDescent="0.15">
      <c r="A65" t="s">
        <v>325</v>
      </c>
      <c r="C65" s="26" t="s">
        <v>618</v>
      </c>
      <c r="D65" s="26" t="s">
        <v>620</v>
      </c>
      <c r="E65" s="26" t="s">
        <v>622</v>
      </c>
      <c r="F65" s="26" t="s">
        <v>624</v>
      </c>
    </row>
    <row r="66" spans="1:6" x14ac:dyDescent="0.15">
      <c r="A66" s="26" t="s">
        <v>304</v>
      </c>
      <c r="B66" s="26" t="s">
        <v>618</v>
      </c>
      <c r="C66" s="15">
        <v>1</v>
      </c>
      <c r="D66" s="15">
        <v>-3.6674228966023077E-2</v>
      </c>
      <c r="E66" s="15">
        <v>0.21843084416356717</v>
      </c>
      <c r="F66" s="15">
        <v>-0.14648797686119325</v>
      </c>
    </row>
    <row r="67" spans="1:6" x14ac:dyDescent="0.15">
      <c r="B67" s="26" t="s">
        <v>620</v>
      </c>
      <c r="C67" s="15">
        <v>-3.6674228966023077E-2</v>
      </c>
      <c r="D67" s="15">
        <v>0.99999999999999989</v>
      </c>
      <c r="E67" s="15">
        <v>-2.0482166173907797E-2</v>
      </c>
      <c r="F67" s="15">
        <v>8.3510108513510289E-2</v>
      </c>
    </row>
    <row r="68" spans="1:6" x14ac:dyDescent="0.15">
      <c r="B68" s="26" t="s">
        <v>622</v>
      </c>
      <c r="C68" s="15">
        <v>0.21843084416356717</v>
      </c>
      <c r="D68" s="15">
        <v>-2.0482166173907797E-2</v>
      </c>
      <c r="E68" s="15">
        <v>0.99999999999999989</v>
      </c>
      <c r="F68" s="15">
        <v>-0.10888256837485326</v>
      </c>
    </row>
    <row r="69" spans="1:6" x14ac:dyDescent="0.15">
      <c r="B69" s="26" t="s">
        <v>624</v>
      </c>
      <c r="C69" s="15">
        <v>-0.14648797686119325</v>
      </c>
      <c r="D69" s="15">
        <v>8.3510108513510289E-2</v>
      </c>
      <c r="E69" s="15">
        <v>-0.10888256837485326</v>
      </c>
      <c r="F69" s="15">
        <v>1</v>
      </c>
    </row>
    <row r="70" spans="1:6" x14ac:dyDescent="0.15">
      <c r="A70" s="26" t="s">
        <v>657</v>
      </c>
      <c r="B70" s="26" t="s">
        <v>618</v>
      </c>
      <c r="C70" s="15">
        <v>0.999999999999999</v>
      </c>
      <c r="D70" s="15">
        <v>-2.4618601091660631E-2</v>
      </c>
      <c r="E70" s="15">
        <v>0.27991669198684266</v>
      </c>
      <c r="F70" s="15">
        <v>-0.15835623070333632</v>
      </c>
    </row>
    <row r="71" spans="1:6" x14ac:dyDescent="0.15">
      <c r="B71" s="26" t="s">
        <v>620</v>
      </c>
      <c r="C71" s="15">
        <v>-2.4618601091660631E-2</v>
      </c>
      <c r="D71" s="15">
        <v>0.999999999999998</v>
      </c>
      <c r="E71" s="15">
        <v>2.1858249849398683E-2</v>
      </c>
      <c r="F71" s="15">
        <v>8.1510533700054774E-2</v>
      </c>
    </row>
    <row r="72" spans="1:6" x14ac:dyDescent="0.15">
      <c r="B72" s="26" t="s">
        <v>622</v>
      </c>
      <c r="C72" s="15">
        <v>0.27991669198684266</v>
      </c>
      <c r="D72" s="15">
        <v>2.1858249849398683E-2</v>
      </c>
      <c r="E72" s="15">
        <v>0.99999999999999778</v>
      </c>
      <c r="F72" s="15">
        <v>-7.2680159095924027E-2</v>
      </c>
    </row>
    <row r="73" spans="1:6" x14ac:dyDescent="0.15">
      <c r="B73" s="26" t="s">
        <v>624</v>
      </c>
      <c r="C73" s="15">
        <v>-0.15835623070333632</v>
      </c>
      <c r="D73" s="15">
        <v>8.1510533700054774E-2</v>
      </c>
      <c r="E73" s="15">
        <v>-7.2680159095924027E-2</v>
      </c>
      <c r="F73" s="15">
        <v>0.99999999999999833</v>
      </c>
    </row>
    <row r="74" spans="1:6" x14ac:dyDescent="0.15">
      <c r="A74" s="26" t="s">
        <v>658</v>
      </c>
      <c r="B74" s="26" t="s">
        <v>618</v>
      </c>
      <c r="C74" s="15">
        <v>0.99999999999999989</v>
      </c>
      <c r="D74" s="15">
        <v>2.3693321158696906E-2</v>
      </c>
      <c r="E74" s="15">
        <v>0.21913213968478062</v>
      </c>
      <c r="F74" s="15">
        <v>-6.1099979740965482E-2</v>
      </c>
    </row>
    <row r="75" spans="1:6" x14ac:dyDescent="0.15">
      <c r="B75" s="26" t="s">
        <v>620</v>
      </c>
      <c r="C75" s="15">
        <v>2.3693321158696906E-2</v>
      </c>
      <c r="D75" s="15">
        <v>1</v>
      </c>
      <c r="E75" s="15">
        <v>-0.13103560459023983</v>
      </c>
      <c r="F75" s="15">
        <v>2.2474950376568457E-2</v>
      </c>
    </row>
    <row r="76" spans="1:6" x14ac:dyDescent="0.15">
      <c r="B76" s="26" t="s">
        <v>622</v>
      </c>
      <c r="C76" s="15">
        <v>0.21913213968478062</v>
      </c>
      <c r="D76" s="15">
        <v>-0.13103560459023983</v>
      </c>
      <c r="E76" s="15">
        <v>1.0000000000000007</v>
      </c>
      <c r="F76" s="15">
        <v>-0.19908326484529873</v>
      </c>
    </row>
    <row r="77" spans="1:6" x14ac:dyDescent="0.15">
      <c r="B77" s="26" t="s">
        <v>624</v>
      </c>
      <c r="C77" s="15">
        <v>-6.1099979740965482E-2</v>
      </c>
      <c r="D77" s="15">
        <v>2.2474950376568457E-2</v>
      </c>
      <c r="E77" s="15">
        <v>-0.19908326484529873</v>
      </c>
      <c r="F77" s="15">
        <v>0.99999999999999967</v>
      </c>
    </row>
    <row r="79" spans="1:6" x14ac:dyDescent="0.15">
      <c r="A79" t="s">
        <v>32</v>
      </c>
    </row>
    <row r="80" spans="1:6" x14ac:dyDescent="0.15">
      <c r="A80" t="s">
        <v>33</v>
      </c>
    </row>
    <row r="82" spans="1:7" x14ac:dyDescent="0.15">
      <c r="A82" t="s">
        <v>566</v>
      </c>
    </row>
    <row r="83" spans="1:7" x14ac:dyDescent="0.15">
      <c r="C83" t="s">
        <v>332</v>
      </c>
    </row>
    <row r="84" spans="1:7" x14ac:dyDescent="0.15">
      <c r="A84" t="s">
        <v>307</v>
      </c>
      <c r="B84" t="s">
        <v>59</v>
      </c>
      <c r="C84" t="s">
        <v>62</v>
      </c>
      <c r="D84" t="s">
        <v>47</v>
      </c>
      <c r="E84" t="s">
        <v>501</v>
      </c>
    </row>
    <row r="85" spans="1:7" x14ac:dyDescent="0.15">
      <c r="A85" t="s">
        <v>577</v>
      </c>
      <c r="B85" s="16">
        <v>159.06949204194697</v>
      </c>
    </row>
    <row r="86" spans="1:7" x14ac:dyDescent="0.15">
      <c r="A86" t="s">
        <v>578</v>
      </c>
      <c r="B86" s="16">
        <v>141.10816973284253</v>
      </c>
      <c r="C86" s="16">
        <v>17.961322309104446</v>
      </c>
      <c r="D86">
        <v>4</v>
      </c>
      <c r="E86" s="270">
        <v>1.2557631312732323E-3</v>
      </c>
    </row>
    <row r="88" spans="1:7" x14ac:dyDescent="0.15">
      <c r="A88" t="s">
        <v>567</v>
      </c>
    </row>
    <row r="89" spans="1:7" x14ac:dyDescent="0.15">
      <c r="B89" t="s">
        <v>59</v>
      </c>
      <c r="D89" t="s">
        <v>332</v>
      </c>
    </row>
    <row r="90" spans="1:7" x14ac:dyDescent="0.15">
      <c r="A90" t="s">
        <v>184</v>
      </c>
      <c r="B90" t="s">
        <v>579</v>
      </c>
      <c r="C90" t="s">
        <v>580</v>
      </c>
      <c r="D90" t="s">
        <v>62</v>
      </c>
      <c r="E90" t="s">
        <v>47</v>
      </c>
      <c r="F90" t="s">
        <v>501</v>
      </c>
      <c r="G90" t="s">
        <v>676</v>
      </c>
    </row>
    <row r="91" spans="1:7" x14ac:dyDescent="0.15">
      <c r="A91" s="26" t="s">
        <v>618</v>
      </c>
      <c r="B91" s="16">
        <v>146.20436248099742</v>
      </c>
      <c r="C91" s="16">
        <v>141.10816973284253</v>
      </c>
      <c r="D91" s="16">
        <v>5.0961927481548912</v>
      </c>
      <c r="E91">
        <v>1</v>
      </c>
      <c r="F91" s="270">
        <v>2.3978418590411294E-2</v>
      </c>
      <c r="G91" t="s">
        <v>462</v>
      </c>
    </row>
    <row r="92" spans="1:7" x14ac:dyDescent="0.15">
      <c r="A92" s="26" t="s">
        <v>620</v>
      </c>
      <c r="B92" s="16">
        <v>146.03460857244153</v>
      </c>
      <c r="C92" s="16">
        <v>141.10816973284253</v>
      </c>
      <c r="D92" s="16">
        <v>4.9264388395990011</v>
      </c>
      <c r="E92">
        <v>1</v>
      </c>
      <c r="F92" s="270">
        <v>2.6448768765079553E-2</v>
      </c>
      <c r="G92" t="s">
        <v>462</v>
      </c>
    </row>
    <row r="93" spans="1:7" x14ac:dyDescent="0.15">
      <c r="A93" s="26" t="s">
        <v>622</v>
      </c>
      <c r="B93" s="16">
        <v>146.97501798139828</v>
      </c>
      <c r="C93" s="16">
        <v>141.10816973284253</v>
      </c>
      <c r="D93" s="16">
        <v>5.8668482485557547</v>
      </c>
      <c r="E93">
        <v>1</v>
      </c>
      <c r="F93" s="270">
        <v>1.5428650625573434E-2</v>
      </c>
      <c r="G93" t="s">
        <v>462</v>
      </c>
    </row>
    <row r="94" spans="1:7" x14ac:dyDescent="0.15">
      <c r="A94" s="26" t="s">
        <v>624</v>
      </c>
      <c r="B94" s="16">
        <v>144.46954352130732</v>
      </c>
      <c r="C94" s="16">
        <v>141.10816973284253</v>
      </c>
      <c r="D94" s="16">
        <v>3.361373788464789</v>
      </c>
      <c r="E94">
        <v>1</v>
      </c>
      <c r="F94" s="270">
        <v>6.674236888054623E-2</v>
      </c>
    </row>
    <row r="96" spans="1:7" x14ac:dyDescent="0.15">
      <c r="A96" t="s">
        <v>568</v>
      </c>
    </row>
    <row r="97" spans="1:12" x14ac:dyDescent="0.15">
      <c r="D97" t="s">
        <v>315</v>
      </c>
      <c r="G97" t="s">
        <v>328</v>
      </c>
      <c r="I97" t="s">
        <v>326</v>
      </c>
    </row>
    <row r="98" spans="1:12" x14ac:dyDescent="0.15">
      <c r="A98" t="s">
        <v>184</v>
      </c>
      <c r="B98" t="s">
        <v>36</v>
      </c>
      <c r="C98" t="s">
        <v>38</v>
      </c>
      <c r="D98" t="s">
        <v>502</v>
      </c>
      <c r="E98" t="s">
        <v>503</v>
      </c>
      <c r="F98" t="s">
        <v>57</v>
      </c>
      <c r="G98" t="s">
        <v>502</v>
      </c>
      <c r="H98" t="s">
        <v>503</v>
      </c>
      <c r="I98" t="s">
        <v>327</v>
      </c>
      <c r="J98" t="s">
        <v>47</v>
      </c>
      <c r="K98" t="s">
        <v>501</v>
      </c>
      <c r="L98" t="s">
        <v>676</v>
      </c>
    </row>
    <row r="99" spans="1:12" x14ac:dyDescent="0.15">
      <c r="A99" s="26" t="s">
        <v>618</v>
      </c>
      <c r="B99" s="16">
        <v>-1.4984844653097004E-2</v>
      </c>
      <c r="C99" s="16">
        <v>7.0637580003686182E-3</v>
      </c>
      <c r="D99" s="16">
        <v>-2.8829555929326164E-2</v>
      </c>
      <c r="E99" s="16">
        <v>-1.1401333768678457E-3</v>
      </c>
      <c r="F99" s="16">
        <v>0.98512686942937866</v>
      </c>
      <c r="G99" s="16">
        <v>0.97158205075432769</v>
      </c>
      <c r="H99" s="16">
        <v>0.99886051632825035</v>
      </c>
      <c r="I99" s="16">
        <v>4.5002108834313539</v>
      </c>
      <c r="J99">
        <v>1</v>
      </c>
      <c r="K99" s="270">
        <v>3.3890673722779298E-2</v>
      </c>
      <c r="L99" t="s">
        <v>462</v>
      </c>
    </row>
    <row r="100" spans="1:12" x14ac:dyDescent="0.15">
      <c r="A100" s="26" t="s">
        <v>620</v>
      </c>
      <c r="B100" s="16">
        <v>0.80804650407184075</v>
      </c>
      <c r="C100" s="16">
        <v>0.36797275942273833</v>
      </c>
      <c r="D100" s="16">
        <v>8.6833148311451946E-2</v>
      </c>
      <c r="E100" s="16">
        <v>1.5292598598322296</v>
      </c>
      <c r="F100" s="16">
        <v>2.2435209939589447</v>
      </c>
      <c r="G100" s="16">
        <v>1.0907146769493923</v>
      </c>
      <c r="H100" s="16">
        <v>4.614759988755587</v>
      </c>
      <c r="I100" s="16">
        <v>4.8221572905005807</v>
      </c>
      <c r="J100">
        <v>1</v>
      </c>
      <c r="K100" s="270">
        <v>2.8096159861140186E-2</v>
      </c>
      <c r="L100" t="s">
        <v>462</v>
      </c>
    </row>
    <row r="101" spans="1:12" x14ac:dyDescent="0.15">
      <c r="A101" s="26" t="s">
        <v>622</v>
      </c>
      <c r="B101" s="16">
        <v>1.7514297141472301</v>
      </c>
      <c r="C101" s="16">
        <v>0.73932311875691104</v>
      </c>
      <c r="D101" s="16">
        <v>0.30238302844585552</v>
      </c>
      <c r="E101" s="16">
        <v>3.200476399848605</v>
      </c>
      <c r="F101" s="16">
        <v>5.7628359971086685</v>
      </c>
      <c r="G101" s="16">
        <v>1.3530793953644054</v>
      </c>
      <c r="H101" s="16">
        <v>24.544220275135753</v>
      </c>
      <c r="I101" s="16">
        <v>5.6119895453669013</v>
      </c>
      <c r="J101">
        <v>1</v>
      </c>
      <c r="K101" s="270">
        <v>1.783799868067925E-2</v>
      </c>
      <c r="L101" t="s">
        <v>462</v>
      </c>
    </row>
    <row r="102" spans="1:12" x14ac:dyDescent="0.15">
      <c r="A102" s="26" t="s">
        <v>624</v>
      </c>
      <c r="B102" s="16">
        <v>0.88340973935463751</v>
      </c>
      <c r="C102" s="16">
        <v>0.48032287312719846</v>
      </c>
      <c r="D102" s="16">
        <v>-5.8005792925473032E-2</v>
      </c>
      <c r="E102" s="16">
        <v>1.8248252716347482</v>
      </c>
      <c r="F102" s="16">
        <v>2.4191342769176707</v>
      </c>
      <c r="G102" s="16">
        <v>0.94364448095881381</v>
      </c>
      <c r="H102" s="16">
        <v>6.2017113095513414</v>
      </c>
      <c r="I102" s="16">
        <v>3.3826559591807133</v>
      </c>
      <c r="J102">
        <v>1</v>
      </c>
      <c r="K102" s="270">
        <v>6.5885801905339769E-2</v>
      </c>
    </row>
    <row r="104" spans="1:12" x14ac:dyDescent="0.15">
      <c r="A104" t="s">
        <v>329</v>
      </c>
    </row>
    <row r="105" spans="1:12" x14ac:dyDescent="0.15">
      <c r="C105" t="s">
        <v>320</v>
      </c>
    </row>
    <row r="106" spans="1:12" x14ac:dyDescent="0.15">
      <c r="C106" s="26" t="s">
        <v>657</v>
      </c>
      <c r="D106" s="26" t="s">
        <v>658</v>
      </c>
      <c r="E106" t="s">
        <v>70</v>
      </c>
    </row>
    <row r="107" spans="1:12" x14ac:dyDescent="0.15">
      <c r="A107" t="s">
        <v>52</v>
      </c>
      <c r="B107" s="26" t="s">
        <v>657</v>
      </c>
      <c r="C107">
        <v>109</v>
      </c>
      <c r="D107">
        <v>11</v>
      </c>
      <c r="E107" s="18">
        <v>0.90833333333333333</v>
      </c>
    </row>
    <row r="108" spans="1:12" x14ac:dyDescent="0.15">
      <c r="B108" s="26" t="s">
        <v>658</v>
      </c>
      <c r="C108">
        <v>32</v>
      </c>
      <c r="D108">
        <v>22</v>
      </c>
      <c r="E108" s="18">
        <v>0.40740740740740738</v>
      </c>
    </row>
    <row r="109" spans="1:12" x14ac:dyDescent="0.15">
      <c r="D109" t="s">
        <v>304</v>
      </c>
      <c r="E109" s="18">
        <v>0.75287356321839083</v>
      </c>
    </row>
  </sheetData>
  <phoneticPr fontId="2"/>
  <hyperlinks>
    <hyperlink ref="A4" location="A14" display="ケースの要約" xr:uid="{00000000-0004-0000-0C00-000000000000}"/>
    <hyperlink ref="A5" location="A26" display="目的変数の要約" xr:uid="{00000000-0004-0000-0C00-000001000000}"/>
    <hyperlink ref="A6" location="A49" display="基本統計量" xr:uid="{00000000-0004-0000-0C00-000002000000}"/>
    <hyperlink ref="A7" location="A64" display="相関行列" xr:uid="{00000000-0004-0000-0C00-000003000000}"/>
    <hyperlink ref="A8" location="A79" display="線形結合している変数" xr:uid="{00000000-0004-0000-0C00-000004000000}"/>
    <hyperlink ref="A9" location="A82" display="回帰式の有意性" xr:uid="{00000000-0004-0000-0C00-000005000000}"/>
    <hyperlink ref="A10" location="A88" display="変数の有意性" xr:uid="{00000000-0004-0000-0C00-000006000000}"/>
    <hyperlink ref="A11" location="A96" display="偏回帰係数の推定" xr:uid="{00000000-0004-0000-0C00-000007000000}"/>
    <hyperlink ref="A12" location="A104" display="分類表" xr:uid="{00000000-0004-0000-0C00-000008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K430"/>
  <sheetViews>
    <sheetView workbookViewId="0">
      <selection activeCell="B33" sqref="B33:D33"/>
    </sheetView>
  </sheetViews>
  <sheetFormatPr defaultColWidth="9" defaultRowHeight="13.5" x14ac:dyDescent="0.15"/>
  <cols>
    <col min="1" max="1" width="2.625" style="3" customWidth="1"/>
    <col min="2" max="2" width="11.25" style="3" customWidth="1"/>
    <col min="3" max="3" width="11.625" style="3" bestFit="1" customWidth="1"/>
    <col min="4" max="4" width="9.5" style="3" bestFit="1" customWidth="1"/>
    <col min="5" max="12" width="9" style="3"/>
    <col min="13" max="14" width="9" style="3" customWidth="1"/>
    <col min="15" max="16384" width="9" style="3"/>
  </cols>
  <sheetData>
    <row r="2" spans="2:2" s="2" customFormat="1" ht="14.25" x14ac:dyDescent="0.15">
      <c r="B2" s="25" t="s">
        <v>742</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pans="2:2" s="2" customFormat="1" x14ac:dyDescent="0.15"/>
    <row r="18" spans="2:2" s="2" customFormat="1" x14ac:dyDescent="0.15"/>
    <row r="19" spans="2:2" s="2" customFormat="1" x14ac:dyDescent="0.15"/>
    <row r="20" spans="2:2" s="2" customFormat="1" x14ac:dyDescent="0.15"/>
    <row r="21" spans="2:2" s="2" customFormat="1" x14ac:dyDescent="0.15"/>
    <row r="22" spans="2:2" s="2" customFormat="1" x14ac:dyDescent="0.15"/>
    <row r="23" spans="2:2" s="2" customFormat="1" x14ac:dyDescent="0.15"/>
    <row r="24" spans="2:2" s="2" customFormat="1" x14ac:dyDescent="0.15"/>
    <row r="25" spans="2:2" s="2" customFormat="1" x14ac:dyDescent="0.15"/>
    <row r="26" spans="2:2" s="2" customFormat="1" x14ac:dyDescent="0.15"/>
    <row r="27" spans="2:2" s="2" customFormat="1" x14ac:dyDescent="0.15"/>
    <row r="28" spans="2:2" s="2" customFormat="1" x14ac:dyDescent="0.15"/>
    <row r="29" spans="2:2" s="2" customFormat="1" x14ac:dyDescent="0.15"/>
    <row r="30" spans="2:2" s="2" customFormat="1" x14ac:dyDescent="0.15"/>
    <row r="31" spans="2:2" s="2" customFormat="1" x14ac:dyDescent="0.15"/>
    <row r="32" spans="2:2" s="2" customFormat="1" ht="14.25" thickBot="1" x14ac:dyDescent="0.2">
      <c r="B32" t="s">
        <v>797</v>
      </c>
    </row>
    <row r="33" spans="2:10" x14ac:dyDescent="0.15">
      <c r="B33" s="201" t="s">
        <v>744</v>
      </c>
      <c r="C33" s="199" t="s">
        <v>745</v>
      </c>
      <c r="D33" s="200" t="s">
        <v>746</v>
      </c>
      <c r="E33" s="49"/>
      <c r="F33" s="49"/>
    </row>
    <row r="34" spans="2:10" x14ac:dyDescent="0.15">
      <c r="B34" s="202">
        <v>1</v>
      </c>
      <c r="C34" s="49">
        <v>10</v>
      </c>
      <c r="D34" s="172">
        <v>1</v>
      </c>
      <c r="E34" s="49"/>
      <c r="F34" s="49"/>
      <c r="H34" s="31"/>
      <c r="I34" s="31"/>
      <c r="J34" s="31"/>
    </row>
    <row r="35" spans="2:10" x14ac:dyDescent="0.15">
      <c r="B35" s="202">
        <v>2</v>
      </c>
      <c r="C35" s="49">
        <v>12</v>
      </c>
      <c r="D35" s="172">
        <v>2</v>
      </c>
      <c r="E35" s="49"/>
      <c r="F35" s="49"/>
      <c r="H35" s="35"/>
      <c r="I35" s="35"/>
      <c r="J35" s="31"/>
    </row>
    <row r="36" spans="2:10" x14ac:dyDescent="0.15">
      <c r="B36" s="202">
        <v>3</v>
      </c>
      <c r="C36" s="49">
        <v>10</v>
      </c>
      <c r="D36" s="172">
        <v>4</v>
      </c>
      <c r="E36" s="49"/>
      <c r="F36" s="49"/>
      <c r="H36" s="31"/>
      <c r="I36" s="35"/>
      <c r="J36" s="31"/>
    </row>
    <row r="37" spans="2:10" x14ac:dyDescent="0.15">
      <c r="B37" s="202">
        <v>4</v>
      </c>
      <c r="C37" s="49">
        <v>10</v>
      </c>
      <c r="D37" s="172">
        <v>5</v>
      </c>
      <c r="E37" s="49"/>
      <c r="F37" s="49"/>
      <c r="H37" s="35"/>
      <c r="I37" s="35"/>
      <c r="J37" s="31"/>
    </row>
    <row r="38" spans="2:10" x14ac:dyDescent="0.15">
      <c r="B38" s="202">
        <v>5</v>
      </c>
      <c r="C38" s="49">
        <v>12</v>
      </c>
      <c r="D38" s="172">
        <v>8</v>
      </c>
      <c r="E38" s="49"/>
      <c r="F38" s="49"/>
      <c r="H38" s="31"/>
      <c r="I38" s="35"/>
      <c r="J38" s="31"/>
    </row>
    <row r="39" spans="2:10" x14ac:dyDescent="0.15">
      <c r="B39" s="202">
        <v>6</v>
      </c>
      <c r="C39" s="49">
        <v>10</v>
      </c>
      <c r="D39" s="172">
        <v>8</v>
      </c>
      <c r="E39" s="49"/>
      <c r="F39" s="49"/>
    </row>
    <row r="40" spans="2:10" ht="14.25" thickBot="1" x14ac:dyDescent="0.2">
      <c r="B40" s="203">
        <v>7</v>
      </c>
      <c r="C40" s="179">
        <v>10</v>
      </c>
      <c r="D40" s="180">
        <v>10</v>
      </c>
      <c r="E40" s="49"/>
      <c r="F40" s="49"/>
    </row>
    <row r="41" spans="2:10" x14ac:dyDescent="0.15">
      <c r="B41" s="49"/>
      <c r="C41" s="49"/>
      <c r="D41" s="49"/>
      <c r="E41" s="49"/>
      <c r="F41" s="49"/>
    </row>
    <row r="42" spans="2:10" x14ac:dyDescent="0.15">
      <c r="F42" s="49"/>
    </row>
    <row r="43" spans="2:10" x14ac:dyDescent="0.15">
      <c r="F43" s="49"/>
    </row>
    <row r="44" spans="2:10" x14ac:dyDescent="0.15">
      <c r="F44" s="49"/>
    </row>
    <row r="45" spans="2:10" x14ac:dyDescent="0.15">
      <c r="F45" s="49"/>
    </row>
    <row r="46" spans="2:10" x14ac:dyDescent="0.15">
      <c r="F46" s="49"/>
    </row>
    <row r="47" spans="2:10" x14ac:dyDescent="0.15">
      <c r="F47" s="49"/>
    </row>
    <row r="48" spans="2:10" x14ac:dyDescent="0.15">
      <c r="F48" s="49"/>
    </row>
    <row r="49" spans="2:6" x14ac:dyDescent="0.15">
      <c r="F49" s="49"/>
    </row>
    <row r="50" spans="2:6" x14ac:dyDescent="0.15">
      <c r="B50" s="49"/>
      <c r="C50" s="49"/>
      <c r="D50" s="49"/>
      <c r="E50" s="49"/>
      <c r="F50" s="49"/>
    </row>
    <row r="51" spans="2:6" x14ac:dyDescent="0.15">
      <c r="B51" s="49"/>
      <c r="C51" s="49"/>
      <c r="D51" s="49"/>
      <c r="E51" s="49"/>
      <c r="F51" s="49"/>
    </row>
    <row r="52" spans="2:6" x14ac:dyDescent="0.15">
      <c r="B52" s="49"/>
      <c r="C52" s="49"/>
      <c r="D52" s="49"/>
      <c r="E52" s="49"/>
      <c r="F52" s="49"/>
    </row>
    <row r="53" spans="2:6" x14ac:dyDescent="0.15">
      <c r="B53" s="49"/>
      <c r="C53" s="49"/>
      <c r="D53" s="49"/>
      <c r="E53" s="49"/>
      <c r="F53" s="49"/>
    </row>
    <row r="54" spans="2:6" x14ac:dyDescent="0.15">
      <c r="B54" s="49"/>
      <c r="C54" s="49"/>
      <c r="D54" s="49"/>
      <c r="E54" s="49"/>
      <c r="F54" s="49"/>
    </row>
    <row r="55" spans="2:6" x14ac:dyDescent="0.15">
      <c r="B55" s="49"/>
      <c r="C55" s="49"/>
      <c r="D55" s="49"/>
      <c r="E55" s="49"/>
      <c r="F55" s="49"/>
    </row>
    <row r="56" spans="2:6" x14ac:dyDescent="0.15">
      <c r="B56" s="49"/>
      <c r="C56" s="49"/>
      <c r="D56" s="49"/>
      <c r="E56" s="49"/>
      <c r="F56" s="49"/>
    </row>
    <row r="57" spans="2:6" x14ac:dyDescent="0.15">
      <c r="B57" s="49"/>
      <c r="C57" s="49"/>
      <c r="D57" s="49"/>
      <c r="E57" s="49"/>
      <c r="F57" s="49"/>
    </row>
    <row r="58" spans="2:6" x14ac:dyDescent="0.15">
      <c r="B58" s="49"/>
      <c r="C58" s="49"/>
      <c r="D58" s="49"/>
      <c r="E58" s="49"/>
      <c r="F58" s="49"/>
    </row>
    <row r="59" spans="2:6" x14ac:dyDescent="0.15">
      <c r="B59" s="49"/>
      <c r="C59" s="49"/>
      <c r="D59" s="49"/>
      <c r="E59" s="49"/>
      <c r="F59" s="49"/>
    </row>
    <row r="60" spans="2:6" x14ac:dyDescent="0.15">
      <c r="F60" s="49"/>
    </row>
    <row r="61" spans="2:6" x14ac:dyDescent="0.15">
      <c r="F61" s="49"/>
    </row>
    <row r="62" spans="2:6" x14ac:dyDescent="0.15">
      <c r="F62" s="49"/>
    </row>
    <row r="63" spans="2:6" x14ac:dyDescent="0.15">
      <c r="F63" s="49"/>
    </row>
    <row r="64" spans="2:6" x14ac:dyDescent="0.15">
      <c r="F64" s="49"/>
    </row>
    <row r="65" spans="2:11" x14ac:dyDescent="0.15">
      <c r="F65" s="49"/>
    </row>
    <row r="66" spans="2:11" x14ac:dyDescent="0.15">
      <c r="F66" s="49"/>
    </row>
    <row r="67" spans="2:11" x14ac:dyDescent="0.15">
      <c r="F67" s="49"/>
    </row>
    <row r="68" spans="2:11" ht="14.25" thickBot="1" x14ac:dyDescent="0.2">
      <c r="B68" s="49" t="s">
        <v>800</v>
      </c>
      <c r="C68" s="49"/>
      <c r="D68" s="49"/>
      <c r="E68" s="49"/>
      <c r="F68" s="49"/>
    </row>
    <row r="69" spans="2:11" x14ac:dyDescent="0.15">
      <c r="B69" s="201" t="s">
        <v>744</v>
      </c>
      <c r="C69" s="201" t="s">
        <v>801</v>
      </c>
      <c r="F69" s="49"/>
    </row>
    <row r="70" spans="2:11" x14ac:dyDescent="0.15">
      <c r="B70" s="202">
        <v>1</v>
      </c>
      <c r="C70" s="202">
        <v>0</v>
      </c>
      <c r="F70" s="49"/>
    </row>
    <row r="71" spans="2:11" x14ac:dyDescent="0.15">
      <c r="B71" s="202">
        <v>1</v>
      </c>
      <c r="C71" s="202">
        <v>0</v>
      </c>
      <c r="F71" s="49"/>
    </row>
    <row r="72" spans="2:11" x14ac:dyDescent="0.15">
      <c r="B72" s="202">
        <v>1</v>
      </c>
      <c r="C72" s="202">
        <v>0</v>
      </c>
      <c r="F72" s="49"/>
      <c r="K72"/>
    </row>
    <row r="73" spans="2:11" x14ac:dyDescent="0.15">
      <c r="B73" s="202">
        <v>1</v>
      </c>
      <c r="C73" s="202">
        <v>0</v>
      </c>
      <c r="F73" s="49"/>
    </row>
    <row r="74" spans="2:11" x14ac:dyDescent="0.15">
      <c r="B74" s="202">
        <v>1</v>
      </c>
      <c r="C74" s="202">
        <v>0</v>
      </c>
      <c r="F74" s="49"/>
    </row>
    <row r="75" spans="2:11" x14ac:dyDescent="0.15">
      <c r="B75" s="202">
        <v>1</v>
      </c>
      <c r="C75" s="202">
        <v>0</v>
      </c>
      <c r="F75" s="49"/>
    </row>
    <row r="76" spans="2:11" x14ac:dyDescent="0.15">
      <c r="B76" s="202">
        <v>1</v>
      </c>
      <c r="C76" s="202">
        <v>0</v>
      </c>
      <c r="F76" s="49"/>
    </row>
    <row r="77" spans="2:11" x14ac:dyDescent="0.15">
      <c r="B77" s="207">
        <v>1</v>
      </c>
      <c r="C77" s="207">
        <v>0</v>
      </c>
      <c r="F77" s="49"/>
    </row>
    <row r="78" spans="2:11" x14ac:dyDescent="0.15">
      <c r="B78" s="207">
        <v>1</v>
      </c>
      <c r="C78" s="207">
        <v>0</v>
      </c>
      <c r="F78" s="49"/>
    </row>
    <row r="79" spans="2:11" x14ac:dyDescent="0.15">
      <c r="B79" s="202">
        <v>1</v>
      </c>
      <c r="C79" s="202">
        <v>1</v>
      </c>
      <c r="D79" s="49"/>
      <c r="E79" s="49"/>
      <c r="F79" s="49"/>
    </row>
    <row r="80" spans="2:11" x14ac:dyDescent="0.15">
      <c r="B80" s="202">
        <v>2</v>
      </c>
      <c r="C80" s="202">
        <v>0</v>
      </c>
      <c r="D80" s="49"/>
      <c r="E80" s="49"/>
      <c r="F80" s="49"/>
    </row>
    <row r="81" spans="2:6" x14ac:dyDescent="0.15">
      <c r="B81" s="202">
        <v>2</v>
      </c>
      <c r="C81" s="202">
        <v>0</v>
      </c>
      <c r="D81" s="49"/>
      <c r="E81" s="49"/>
      <c r="F81" s="49"/>
    </row>
    <row r="82" spans="2:6" x14ac:dyDescent="0.15">
      <c r="B82" s="202">
        <v>2</v>
      </c>
      <c r="C82" s="202">
        <v>0</v>
      </c>
      <c r="D82" s="49"/>
      <c r="E82" s="49"/>
      <c r="F82" s="49"/>
    </row>
    <row r="83" spans="2:6" x14ac:dyDescent="0.15">
      <c r="B83" s="202">
        <v>2</v>
      </c>
      <c r="C83" s="202">
        <v>0</v>
      </c>
      <c r="D83" s="49"/>
      <c r="E83" s="49"/>
      <c r="F83" s="49"/>
    </row>
    <row r="84" spans="2:6" x14ac:dyDescent="0.15">
      <c r="B84" s="202">
        <v>2</v>
      </c>
      <c r="C84" s="202">
        <v>0</v>
      </c>
      <c r="D84" s="49"/>
      <c r="E84" s="49"/>
      <c r="F84" s="49"/>
    </row>
    <row r="85" spans="2:6" x14ac:dyDescent="0.15">
      <c r="B85" s="202">
        <v>2</v>
      </c>
      <c r="C85" s="202">
        <v>0</v>
      </c>
      <c r="D85" s="49"/>
      <c r="E85" s="49"/>
      <c r="F85" s="49"/>
    </row>
    <row r="86" spans="2:6" x14ac:dyDescent="0.15">
      <c r="B86" s="202">
        <v>2</v>
      </c>
      <c r="C86" s="202">
        <v>0</v>
      </c>
      <c r="D86" s="49"/>
      <c r="E86" s="49"/>
      <c r="F86" s="49"/>
    </row>
    <row r="87" spans="2:6" x14ac:dyDescent="0.15">
      <c r="B87" s="202">
        <v>2</v>
      </c>
      <c r="C87" s="202">
        <v>0</v>
      </c>
      <c r="D87" s="49"/>
      <c r="E87" s="49"/>
      <c r="F87" s="49"/>
    </row>
    <row r="88" spans="2:6" x14ac:dyDescent="0.15">
      <c r="B88" s="202">
        <v>2</v>
      </c>
      <c r="C88" s="202">
        <v>0</v>
      </c>
      <c r="D88" s="49"/>
      <c r="E88" s="49"/>
      <c r="F88" s="49"/>
    </row>
    <row r="89" spans="2:6" x14ac:dyDescent="0.15">
      <c r="B89" s="202">
        <v>2</v>
      </c>
      <c r="C89" s="202">
        <v>0</v>
      </c>
      <c r="D89" s="49"/>
      <c r="E89" s="49"/>
      <c r="F89" s="49"/>
    </row>
    <row r="90" spans="2:6" x14ac:dyDescent="0.15">
      <c r="B90" s="202">
        <v>2</v>
      </c>
      <c r="C90" s="202">
        <v>1</v>
      </c>
      <c r="D90" s="49"/>
      <c r="E90" s="49"/>
      <c r="F90" s="49"/>
    </row>
    <row r="91" spans="2:6" x14ac:dyDescent="0.15">
      <c r="B91" s="202">
        <v>2</v>
      </c>
      <c r="C91" s="202">
        <v>1</v>
      </c>
      <c r="D91" s="49"/>
      <c r="E91" s="49"/>
      <c r="F91" s="49"/>
    </row>
    <row r="92" spans="2:6" x14ac:dyDescent="0.15">
      <c r="B92" s="202">
        <v>3</v>
      </c>
      <c r="C92" s="202">
        <v>0</v>
      </c>
      <c r="D92" s="49"/>
      <c r="E92" s="49"/>
      <c r="F92" s="49"/>
    </row>
    <row r="93" spans="2:6" x14ac:dyDescent="0.15">
      <c r="B93" s="202">
        <v>3</v>
      </c>
      <c r="C93" s="202">
        <v>0</v>
      </c>
      <c r="D93" s="49"/>
      <c r="E93" s="49"/>
      <c r="F93" s="49"/>
    </row>
    <row r="94" spans="2:6" x14ac:dyDescent="0.15">
      <c r="B94" s="202">
        <v>3</v>
      </c>
      <c r="C94" s="202">
        <v>0</v>
      </c>
      <c r="D94" s="49"/>
      <c r="E94" s="49"/>
      <c r="F94" s="49"/>
    </row>
    <row r="95" spans="2:6" x14ac:dyDescent="0.15">
      <c r="B95" s="202">
        <v>3</v>
      </c>
      <c r="C95" s="202">
        <v>0</v>
      </c>
      <c r="D95" s="49"/>
      <c r="E95" s="49"/>
      <c r="F95" s="49"/>
    </row>
    <row r="96" spans="2:6" x14ac:dyDescent="0.15">
      <c r="B96" s="202">
        <v>3</v>
      </c>
      <c r="C96" s="202">
        <v>0</v>
      </c>
      <c r="D96" s="49"/>
      <c r="E96" s="49"/>
      <c r="F96" s="49"/>
    </row>
    <row r="97" spans="2:6" x14ac:dyDescent="0.15">
      <c r="B97" s="202">
        <v>3</v>
      </c>
      <c r="C97" s="202">
        <v>0</v>
      </c>
      <c r="D97" s="49"/>
      <c r="E97" s="49"/>
      <c r="F97" s="49"/>
    </row>
    <row r="98" spans="2:6" x14ac:dyDescent="0.15">
      <c r="B98" s="202">
        <v>3</v>
      </c>
      <c r="C98" s="202">
        <v>1</v>
      </c>
      <c r="D98" s="49"/>
      <c r="E98" s="49"/>
      <c r="F98" s="49"/>
    </row>
    <row r="99" spans="2:6" x14ac:dyDescent="0.15">
      <c r="B99" s="202">
        <v>3</v>
      </c>
      <c r="C99" s="202">
        <v>1</v>
      </c>
      <c r="D99" s="49"/>
      <c r="E99" s="49"/>
      <c r="F99" s="49"/>
    </row>
    <row r="100" spans="2:6" x14ac:dyDescent="0.15">
      <c r="B100" s="202">
        <v>3</v>
      </c>
      <c r="C100" s="202">
        <v>1</v>
      </c>
      <c r="D100" s="49"/>
      <c r="E100" s="49"/>
      <c r="F100" s="49"/>
    </row>
    <row r="101" spans="2:6" x14ac:dyDescent="0.15">
      <c r="B101" s="202">
        <v>3</v>
      </c>
      <c r="C101" s="202">
        <v>1</v>
      </c>
      <c r="D101" s="49"/>
      <c r="E101" s="49"/>
      <c r="F101" s="49"/>
    </row>
    <row r="102" spans="2:6" x14ac:dyDescent="0.15">
      <c r="B102" s="202">
        <v>4</v>
      </c>
      <c r="C102" s="202">
        <v>0</v>
      </c>
      <c r="D102" s="49"/>
      <c r="E102" s="49"/>
      <c r="F102" s="49"/>
    </row>
    <row r="103" spans="2:6" x14ac:dyDescent="0.15">
      <c r="B103" s="202">
        <v>4</v>
      </c>
      <c r="C103" s="202">
        <v>0</v>
      </c>
      <c r="D103" s="49"/>
      <c r="E103" s="49"/>
      <c r="F103" s="49"/>
    </row>
    <row r="104" spans="2:6" x14ac:dyDescent="0.15">
      <c r="B104" s="202">
        <v>4</v>
      </c>
      <c r="C104" s="202">
        <v>0</v>
      </c>
      <c r="D104" s="49"/>
      <c r="E104" s="49"/>
      <c r="F104" s="49"/>
    </row>
    <row r="105" spans="2:6" x14ac:dyDescent="0.15">
      <c r="B105" s="202">
        <v>4</v>
      </c>
      <c r="C105" s="202">
        <v>0</v>
      </c>
      <c r="D105" s="49"/>
      <c r="E105" s="49"/>
      <c r="F105" s="49"/>
    </row>
    <row r="106" spans="2:6" x14ac:dyDescent="0.15">
      <c r="B106" s="202">
        <v>4</v>
      </c>
      <c r="C106" s="202">
        <v>0</v>
      </c>
      <c r="D106" s="49"/>
      <c r="E106" s="49"/>
      <c r="F106" s="49"/>
    </row>
    <row r="107" spans="2:6" x14ac:dyDescent="0.15">
      <c r="B107" s="202">
        <v>4</v>
      </c>
      <c r="C107" s="202">
        <v>1</v>
      </c>
      <c r="D107" s="49"/>
      <c r="E107" s="49"/>
      <c r="F107" s="49"/>
    </row>
    <row r="108" spans="2:6" x14ac:dyDescent="0.15">
      <c r="B108" s="202">
        <v>4</v>
      </c>
      <c r="C108" s="202">
        <v>1</v>
      </c>
      <c r="D108" s="49"/>
      <c r="E108" s="49"/>
      <c r="F108" s="49"/>
    </row>
    <row r="109" spans="2:6" x14ac:dyDescent="0.15">
      <c r="B109" s="207">
        <v>4</v>
      </c>
      <c r="C109" s="207">
        <v>1</v>
      </c>
      <c r="D109" s="49"/>
      <c r="E109" s="49"/>
      <c r="F109" s="49"/>
    </row>
    <row r="110" spans="2:6" x14ac:dyDescent="0.15">
      <c r="B110" s="207">
        <v>4</v>
      </c>
      <c r="C110" s="207">
        <v>1</v>
      </c>
      <c r="D110" s="49"/>
      <c r="E110" s="49"/>
      <c r="F110" s="49"/>
    </row>
    <row r="111" spans="2:6" x14ac:dyDescent="0.15">
      <c r="B111" s="202">
        <v>4</v>
      </c>
      <c r="C111" s="202">
        <v>1</v>
      </c>
      <c r="D111" s="49"/>
      <c r="E111" s="49"/>
      <c r="F111" s="49"/>
    </row>
    <row r="112" spans="2:6" x14ac:dyDescent="0.15">
      <c r="B112" s="202">
        <v>5</v>
      </c>
      <c r="C112" s="202">
        <v>0</v>
      </c>
      <c r="D112" s="49"/>
      <c r="E112" s="49"/>
      <c r="F112" s="49"/>
    </row>
    <row r="113" spans="2:11" x14ac:dyDescent="0.15">
      <c r="B113" s="202">
        <v>5</v>
      </c>
      <c r="C113" s="202">
        <v>0</v>
      </c>
      <c r="D113" s="49"/>
      <c r="E113" s="49"/>
      <c r="F113" s="49"/>
    </row>
    <row r="114" spans="2:11" x14ac:dyDescent="0.15">
      <c r="B114" s="202">
        <v>5</v>
      </c>
      <c r="C114" s="202">
        <v>0</v>
      </c>
      <c r="D114" s="49"/>
      <c r="E114" s="49"/>
      <c r="F114" s="49"/>
    </row>
    <row r="115" spans="2:11" x14ac:dyDescent="0.15">
      <c r="B115" s="202">
        <v>5</v>
      </c>
      <c r="C115" s="202">
        <v>0</v>
      </c>
      <c r="D115" s="49"/>
      <c r="E115" s="49"/>
      <c r="F115" s="49"/>
    </row>
    <row r="116" spans="2:11" x14ac:dyDescent="0.15">
      <c r="B116" s="202">
        <v>5</v>
      </c>
      <c r="C116" s="202">
        <v>1</v>
      </c>
      <c r="D116" s="49"/>
      <c r="E116" s="49"/>
      <c r="F116" s="49"/>
    </row>
    <row r="117" spans="2:11" x14ac:dyDescent="0.15">
      <c r="B117" s="202">
        <v>5</v>
      </c>
      <c r="C117" s="202">
        <v>1</v>
      </c>
      <c r="D117" s="49"/>
      <c r="E117" s="49"/>
      <c r="F117" s="49"/>
    </row>
    <row r="118" spans="2:11" x14ac:dyDescent="0.15">
      <c r="B118" s="202">
        <v>5</v>
      </c>
      <c r="C118" s="202">
        <v>1</v>
      </c>
      <c r="D118" s="49"/>
      <c r="E118" s="49"/>
      <c r="F118" s="49"/>
    </row>
    <row r="119" spans="2:11" x14ac:dyDescent="0.15">
      <c r="B119" s="202">
        <v>5</v>
      </c>
      <c r="C119" s="202">
        <v>1</v>
      </c>
      <c r="D119" s="49"/>
      <c r="E119" s="49"/>
      <c r="F119" s="49"/>
    </row>
    <row r="120" spans="2:11" x14ac:dyDescent="0.15">
      <c r="B120" s="202">
        <v>5</v>
      </c>
      <c r="C120" s="202">
        <v>1</v>
      </c>
      <c r="D120" s="49"/>
      <c r="E120" s="49"/>
      <c r="F120" s="49"/>
    </row>
    <row r="121" spans="2:11" x14ac:dyDescent="0.15">
      <c r="B121" s="202">
        <v>5</v>
      </c>
      <c r="C121" s="202">
        <v>1</v>
      </c>
      <c r="D121" s="49"/>
      <c r="E121" s="49"/>
      <c r="F121" s="49"/>
    </row>
    <row r="122" spans="2:11" x14ac:dyDescent="0.15">
      <c r="B122" s="202">
        <v>5</v>
      </c>
      <c r="C122" s="202">
        <v>1</v>
      </c>
      <c r="D122" s="49"/>
      <c r="E122" s="49"/>
      <c r="F122" s="49"/>
      <c r="K122"/>
    </row>
    <row r="123" spans="2:11" x14ac:dyDescent="0.15">
      <c r="B123" s="202">
        <v>5</v>
      </c>
      <c r="C123" s="202">
        <v>1</v>
      </c>
      <c r="D123" s="49"/>
      <c r="E123" s="49"/>
      <c r="F123" s="49"/>
    </row>
    <row r="124" spans="2:11" x14ac:dyDescent="0.15">
      <c r="B124" s="202">
        <v>6</v>
      </c>
      <c r="C124" s="202">
        <v>0</v>
      </c>
      <c r="D124" s="49"/>
      <c r="E124" s="49"/>
      <c r="F124" s="49"/>
    </row>
    <row r="125" spans="2:11" x14ac:dyDescent="0.15">
      <c r="B125" s="202">
        <v>6</v>
      </c>
      <c r="C125" s="202">
        <v>0</v>
      </c>
      <c r="D125" s="49"/>
      <c r="E125" s="49"/>
      <c r="F125" s="49"/>
    </row>
    <row r="126" spans="2:11" x14ac:dyDescent="0.15">
      <c r="B126" s="202">
        <v>6</v>
      </c>
      <c r="C126" s="202">
        <v>1</v>
      </c>
      <c r="D126" s="49"/>
      <c r="E126" s="49"/>
      <c r="F126" s="49"/>
    </row>
    <row r="127" spans="2:11" x14ac:dyDescent="0.15">
      <c r="B127" s="202">
        <v>6</v>
      </c>
      <c r="C127" s="202">
        <v>1</v>
      </c>
      <c r="D127" s="49"/>
      <c r="E127" s="49"/>
      <c r="F127" s="49"/>
    </row>
    <row r="128" spans="2:11" x14ac:dyDescent="0.15">
      <c r="B128" s="202">
        <v>6</v>
      </c>
      <c r="C128" s="202">
        <v>1</v>
      </c>
      <c r="D128" s="49"/>
      <c r="E128" s="49"/>
      <c r="F128" s="49"/>
    </row>
    <row r="129" spans="2:6" x14ac:dyDescent="0.15">
      <c r="B129" s="202">
        <v>6</v>
      </c>
      <c r="C129" s="202">
        <v>1</v>
      </c>
      <c r="D129" s="49"/>
      <c r="E129" s="49"/>
      <c r="F129" s="49"/>
    </row>
    <row r="130" spans="2:6" x14ac:dyDescent="0.15">
      <c r="B130" s="202">
        <v>6</v>
      </c>
      <c r="C130" s="202">
        <v>1</v>
      </c>
      <c r="D130" s="49"/>
      <c r="E130" s="49"/>
      <c r="F130" s="49"/>
    </row>
    <row r="131" spans="2:6" x14ac:dyDescent="0.15">
      <c r="B131" s="202">
        <v>6</v>
      </c>
      <c r="C131" s="202">
        <v>1</v>
      </c>
      <c r="D131" s="49"/>
      <c r="E131" s="49"/>
      <c r="F131" s="49"/>
    </row>
    <row r="132" spans="2:6" x14ac:dyDescent="0.15">
      <c r="B132" s="202">
        <v>6</v>
      </c>
      <c r="C132" s="202">
        <v>1</v>
      </c>
      <c r="D132" s="49"/>
      <c r="E132" s="49"/>
      <c r="F132" s="49"/>
    </row>
    <row r="133" spans="2:6" x14ac:dyDescent="0.15">
      <c r="B133" s="202">
        <v>6</v>
      </c>
      <c r="C133" s="202">
        <v>1</v>
      </c>
      <c r="D133" s="49"/>
      <c r="E133" s="49"/>
      <c r="F133" s="49"/>
    </row>
    <row r="134" spans="2:6" x14ac:dyDescent="0.15">
      <c r="B134" s="202">
        <v>7</v>
      </c>
      <c r="C134" s="202">
        <v>1</v>
      </c>
      <c r="D134" s="49"/>
      <c r="E134" s="49"/>
      <c r="F134" s="49"/>
    </row>
    <row r="135" spans="2:6" x14ac:dyDescent="0.15">
      <c r="B135" s="202">
        <v>7</v>
      </c>
      <c r="C135" s="202">
        <v>1</v>
      </c>
      <c r="D135" s="49"/>
      <c r="E135" s="49"/>
      <c r="F135" s="49"/>
    </row>
    <row r="136" spans="2:6" x14ac:dyDescent="0.15">
      <c r="B136" s="202">
        <v>7</v>
      </c>
      <c r="C136" s="202">
        <v>1</v>
      </c>
      <c r="D136" s="49"/>
      <c r="E136" s="49"/>
      <c r="F136" s="49"/>
    </row>
    <row r="137" spans="2:6" x14ac:dyDescent="0.15">
      <c r="B137" s="202">
        <v>7</v>
      </c>
      <c r="C137" s="202">
        <v>1</v>
      </c>
      <c r="D137" s="49"/>
      <c r="E137" s="49"/>
      <c r="F137" s="49"/>
    </row>
    <row r="138" spans="2:6" x14ac:dyDescent="0.15">
      <c r="B138" s="202">
        <v>7</v>
      </c>
      <c r="C138" s="202">
        <v>1</v>
      </c>
      <c r="D138" s="49"/>
      <c r="E138" s="49"/>
      <c r="F138" s="49"/>
    </row>
    <row r="139" spans="2:6" x14ac:dyDescent="0.15">
      <c r="B139" s="202">
        <v>7</v>
      </c>
      <c r="C139" s="202">
        <v>1</v>
      </c>
      <c r="D139" s="49"/>
      <c r="E139" s="49"/>
      <c r="F139" s="49"/>
    </row>
    <row r="140" spans="2:6" x14ac:dyDescent="0.15">
      <c r="B140" s="202">
        <v>7</v>
      </c>
      <c r="C140" s="202">
        <v>1</v>
      </c>
      <c r="D140" s="49"/>
      <c r="E140" s="49"/>
      <c r="F140" s="49"/>
    </row>
    <row r="141" spans="2:6" x14ac:dyDescent="0.15">
      <c r="B141" s="202">
        <v>7</v>
      </c>
      <c r="C141" s="202">
        <v>1</v>
      </c>
      <c r="D141" s="49"/>
      <c r="E141" s="49"/>
      <c r="F141" s="49"/>
    </row>
    <row r="142" spans="2:6" x14ac:dyDescent="0.15">
      <c r="B142" s="202">
        <v>7</v>
      </c>
      <c r="C142" s="202">
        <v>1</v>
      </c>
      <c r="D142" s="49"/>
      <c r="E142" s="49"/>
      <c r="F142" s="49"/>
    </row>
    <row r="143" spans="2:6" ht="14.25" thickBot="1" x14ac:dyDescent="0.2">
      <c r="B143" s="203">
        <v>7</v>
      </c>
      <c r="C143" s="203">
        <v>1</v>
      </c>
      <c r="D143" s="49"/>
      <c r="E143" s="49"/>
      <c r="F143" s="49"/>
    </row>
    <row r="144" spans="2:6" x14ac:dyDescent="0.15">
      <c r="B144" s="49"/>
      <c r="C144" s="49"/>
      <c r="D144" s="49"/>
      <c r="E144" s="49"/>
      <c r="F144" s="49"/>
    </row>
    <row r="145" spans="2:6" x14ac:dyDescent="0.15">
      <c r="B145" s="49"/>
      <c r="C145" s="49"/>
      <c r="D145" s="49"/>
      <c r="E145" s="49"/>
      <c r="F145" s="49"/>
    </row>
    <row r="146" spans="2:6" x14ac:dyDescent="0.15">
      <c r="B146" s="49"/>
      <c r="C146" s="49"/>
      <c r="D146" s="49"/>
      <c r="E146" s="49"/>
      <c r="F146" s="49"/>
    </row>
    <row r="147" spans="2:6" x14ac:dyDescent="0.15">
      <c r="B147" s="49"/>
      <c r="C147" s="49"/>
      <c r="D147" s="49"/>
      <c r="E147" s="49"/>
      <c r="F147" s="49"/>
    </row>
    <row r="148" spans="2:6" x14ac:dyDescent="0.15">
      <c r="B148" s="49"/>
      <c r="C148" s="49"/>
      <c r="D148" s="49"/>
      <c r="E148" s="49"/>
      <c r="F148" s="49"/>
    </row>
    <row r="149" spans="2:6" x14ac:dyDescent="0.15">
      <c r="B149" s="49"/>
      <c r="C149" s="49"/>
      <c r="D149" s="49"/>
      <c r="E149" s="49"/>
      <c r="F149" s="49"/>
    </row>
    <row r="150" spans="2:6" x14ac:dyDescent="0.15">
      <c r="B150" s="49"/>
      <c r="C150" s="49"/>
      <c r="D150" s="49"/>
      <c r="E150" s="49"/>
      <c r="F150" s="49"/>
    </row>
    <row r="151" spans="2:6" x14ac:dyDescent="0.15">
      <c r="B151" s="49"/>
      <c r="C151" s="49"/>
      <c r="D151" s="49"/>
      <c r="E151" s="49"/>
      <c r="F151" s="49"/>
    </row>
    <row r="152" spans="2:6" x14ac:dyDescent="0.15">
      <c r="B152" s="49"/>
      <c r="C152" s="49"/>
      <c r="D152" s="49"/>
      <c r="E152" s="49"/>
      <c r="F152" s="49"/>
    </row>
    <row r="153" spans="2:6" x14ac:dyDescent="0.15">
      <c r="B153" s="49"/>
      <c r="C153" s="49"/>
      <c r="D153" s="49"/>
      <c r="E153" s="49"/>
      <c r="F153" s="49"/>
    </row>
    <row r="154" spans="2:6" x14ac:dyDescent="0.15">
      <c r="B154" s="49"/>
      <c r="C154" s="49"/>
      <c r="D154" s="49"/>
      <c r="E154" s="49"/>
      <c r="F154" s="49"/>
    </row>
    <row r="155" spans="2:6" x14ac:dyDescent="0.15">
      <c r="B155" s="49"/>
      <c r="C155" s="49"/>
      <c r="D155" s="49"/>
      <c r="E155" s="49"/>
      <c r="F155" s="49"/>
    </row>
    <row r="156" spans="2:6" x14ac:dyDescent="0.15">
      <c r="B156" s="49"/>
      <c r="C156" s="49"/>
      <c r="D156" s="49"/>
      <c r="E156" s="49"/>
      <c r="F156" s="49"/>
    </row>
    <row r="157" spans="2:6" x14ac:dyDescent="0.15">
      <c r="B157" s="49"/>
      <c r="C157" s="49"/>
      <c r="D157" s="49"/>
      <c r="E157" s="49"/>
      <c r="F157" s="49"/>
    </row>
    <row r="158" spans="2:6" x14ac:dyDescent="0.15">
      <c r="B158" s="49"/>
      <c r="C158" s="49"/>
      <c r="D158" s="49"/>
      <c r="E158" s="49"/>
      <c r="F158" s="49"/>
    </row>
    <row r="159" spans="2:6" x14ac:dyDescent="0.15">
      <c r="B159" s="49"/>
      <c r="C159" s="49"/>
      <c r="D159" s="49"/>
      <c r="E159" s="49"/>
      <c r="F159" s="49"/>
    </row>
    <row r="160" spans="2:6" x14ac:dyDescent="0.15">
      <c r="B160" s="49"/>
      <c r="C160" s="49"/>
      <c r="D160" s="49"/>
      <c r="E160" s="49"/>
      <c r="F160" s="49"/>
    </row>
    <row r="161" spans="2:6" x14ac:dyDescent="0.15">
      <c r="B161" s="49"/>
      <c r="C161" s="49"/>
      <c r="D161" s="49"/>
      <c r="E161" s="49"/>
      <c r="F161" s="49"/>
    </row>
    <row r="162" spans="2:6" x14ac:dyDescent="0.15">
      <c r="B162" s="49"/>
      <c r="C162" s="49"/>
      <c r="D162" s="49"/>
      <c r="E162" s="49"/>
      <c r="F162" s="49"/>
    </row>
    <row r="163" spans="2:6" x14ac:dyDescent="0.15">
      <c r="B163" s="49"/>
      <c r="C163" s="49"/>
      <c r="D163" s="49"/>
      <c r="E163" s="49"/>
      <c r="F163" s="49"/>
    </row>
    <row r="164" spans="2:6" x14ac:dyDescent="0.15">
      <c r="B164" s="49"/>
      <c r="C164" s="49"/>
      <c r="D164" s="49"/>
      <c r="E164" s="49"/>
      <c r="F164" s="49"/>
    </row>
    <row r="165" spans="2:6" x14ac:dyDescent="0.15">
      <c r="B165" s="49"/>
      <c r="C165" s="49"/>
      <c r="D165" s="49"/>
      <c r="E165" s="49"/>
      <c r="F165" s="49"/>
    </row>
    <row r="166" spans="2:6" x14ac:dyDescent="0.15">
      <c r="B166" s="49"/>
      <c r="C166" s="49"/>
      <c r="D166" s="49"/>
      <c r="E166" s="49"/>
      <c r="F166" s="49"/>
    </row>
    <row r="167" spans="2:6" x14ac:dyDescent="0.15">
      <c r="B167" s="49"/>
      <c r="C167" s="49"/>
      <c r="D167" s="49"/>
      <c r="E167" s="49"/>
      <c r="F167" s="49"/>
    </row>
    <row r="168" spans="2:6" x14ac:dyDescent="0.15">
      <c r="B168" s="49"/>
      <c r="C168" s="49"/>
      <c r="D168" s="49"/>
      <c r="E168" s="49"/>
      <c r="F168" s="49"/>
    </row>
    <row r="169" spans="2:6" x14ac:dyDescent="0.15">
      <c r="B169" s="49"/>
      <c r="C169" s="49"/>
      <c r="D169" s="49"/>
      <c r="E169" s="49"/>
      <c r="F169" s="49"/>
    </row>
    <row r="170" spans="2:6" x14ac:dyDescent="0.15">
      <c r="B170" s="49"/>
      <c r="C170" s="49"/>
      <c r="D170" s="49"/>
      <c r="E170" s="49"/>
      <c r="F170" s="49"/>
    </row>
    <row r="171" spans="2:6" x14ac:dyDescent="0.15">
      <c r="B171" s="49"/>
      <c r="C171" s="49"/>
      <c r="D171" s="49"/>
      <c r="E171" s="49"/>
      <c r="F171" s="49"/>
    </row>
    <row r="172" spans="2:6" x14ac:dyDescent="0.15">
      <c r="B172" s="49"/>
      <c r="C172" s="49"/>
      <c r="D172" s="49"/>
      <c r="E172" s="49"/>
      <c r="F172" s="49"/>
    </row>
    <row r="173" spans="2:6" x14ac:dyDescent="0.15">
      <c r="B173" s="49"/>
      <c r="C173" s="49"/>
      <c r="D173" s="49"/>
      <c r="E173" s="49"/>
      <c r="F173" s="49"/>
    </row>
    <row r="174" spans="2:6" x14ac:dyDescent="0.15">
      <c r="B174" s="49"/>
      <c r="C174" s="49"/>
      <c r="D174" s="49"/>
      <c r="E174" s="49"/>
      <c r="F174" s="49"/>
    </row>
    <row r="175" spans="2:6" x14ac:dyDescent="0.15">
      <c r="B175" s="49"/>
      <c r="C175" s="49"/>
      <c r="D175" s="49"/>
      <c r="E175" s="49"/>
      <c r="F175" s="49"/>
    </row>
    <row r="176" spans="2:6" x14ac:dyDescent="0.15">
      <c r="B176" s="49"/>
      <c r="C176" s="49"/>
      <c r="D176" s="49"/>
      <c r="E176" s="49"/>
      <c r="F176" s="49"/>
    </row>
    <row r="177" spans="2:11" x14ac:dyDescent="0.15">
      <c r="B177" s="49"/>
      <c r="C177" s="49"/>
      <c r="D177" s="49"/>
      <c r="E177" s="49"/>
      <c r="F177" s="49"/>
    </row>
    <row r="178" spans="2:11" x14ac:dyDescent="0.15">
      <c r="B178" s="49"/>
      <c r="C178" s="49"/>
      <c r="D178" s="49"/>
      <c r="E178" s="49"/>
      <c r="F178" s="49"/>
      <c r="K178"/>
    </row>
    <row r="179" spans="2:11" x14ac:dyDescent="0.15">
      <c r="B179" s="49"/>
      <c r="C179" s="49"/>
      <c r="D179" s="49"/>
      <c r="E179" s="49"/>
      <c r="F179" s="49"/>
    </row>
    <row r="180" spans="2:11" x14ac:dyDescent="0.15">
      <c r="B180" s="49"/>
      <c r="C180" s="49"/>
      <c r="D180" s="49"/>
      <c r="E180" s="49"/>
      <c r="F180" s="49"/>
    </row>
    <row r="181" spans="2:11" x14ac:dyDescent="0.15">
      <c r="B181" s="49"/>
      <c r="C181" s="49"/>
      <c r="D181" s="49"/>
      <c r="E181" s="49"/>
      <c r="F181" s="49"/>
    </row>
    <row r="182" spans="2:11" x14ac:dyDescent="0.15">
      <c r="B182" s="49"/>
      <c r="C182" s="49"/>
      <c r="D182" s="49"/>
      <c r="E182" s="49"/>
      <c r="F182" s="49"/>
    </row>
    <row r="183" spans="2:11" x14ac:dyDescent="0.15">
      <c r="B183" s="49"/>
      <c r="C183" s="49"/>
      <c r="D183" s="49"/>
      <c r="E183" s="49"/>
      <c r="F183" s="49"/>
    </row>
    <row r="184" spans="2:11" x14ac:dyDescent="0.15">
      <c r="B184" s="49"/>
      <c r="C184" s="49"/>
      <c r="D184" s="49"/>
      <c r="E184" s="49"/>
      <c r="F184" s="49"/>
    </row>
    <row r="185" spans="2:11" x14ac:dyDescent="0.15">
      <c r="B185" s="49"/>
      <c r="C185" s="49"/>
      <c r="D185" s="49"/>
      <c r="E185" s="49"/>
      <c r="F185" s="49"/>
    </row>
    <row r="186" spans="2:11" x14ac:dyDescent="0.15">
      <c r="B186" s="49"/>
      <c r="C186" s="49"/>
      <c r="D186" s="49"/>
      <c r="E186" s="49"/>
      <c r="F186" s="49"/>
    </row>
    <row r="187" spans="2:11" x14ac:dyDescent="0.15">
      <c r="B187" s="49"/>
      <c r="C187" s="49"/>
      <c r="D187" s="49"/>
      <c r="E187" s="49"/>
      <c r="F187" s="49"/>
    </row>
    <row r="188" spans="2:11" x14ac:dyDescent="0.15">
      <c r="B188" s="49"/>
      <c r="C188" s="49"/>
      <c r="D188" s="49"/>
      <c r="E188" s="49"/>
      <c r="F188" s="49"/>
    </row>
    <row r="189" spans="2:11" x14ac:dyDescent="0.15">
      <c r="B189" s="49"/>
      <c r="C189" s="49"/>
      <c r="D189" s="49"/>
      <c r="E189" s="49"/>
      <c r="F189" s="49"/>
    </row>
    <row r="190" spans="2:11" x14ac:dyDescent="0.15">
      <c r="B190" s="49"/>
      <c r="C190" s="49"/>
      <c r="D190" s="49"/>
      <c r="E190" s="49"/>
      <c r="F190" s="49"/>
    </row>
    <row r="191" spans="2:11" x14ac:dyDescent="0.15">
      <c r="B191" s="49"/>
      <c r="C191" s="49"/>
      <c r="D191" s="49"/>
      <c r="E191" s="49"/>
      <c r="F191" s="49"/>
    </row>
    <row r="192" spans="2:11" x14ac:dyDescent="0.15">
      <c r="B192" s="49"/>
      <c r="C192" s="49"/>
      <c r="D192" s="49"/>
      <c r="E192" s="49"/>
      <c r="F192" s="49"/>
    </row>
    <row r="193" spans="2:6" x14ac:dyDescent="0.15">
      <c r="B193" s="49"/>
      <c r="C193" s="49"/>
      <c r="D193" s="49"/>
      <c r="E193" s="49"/>
      <c r="F193" s="49"/>
    </row>
    <row r="194" spans="2:6" x14ac:dyDescent="0.15">
      <c r="B194" s="49"/>
      <c r="C194" s="49"/>
      <c r="D194" s="49"/>
      <c r="E194" s="49"/>
      <c r="F194" s="49"/>
    </row>
    <row r="195" spans="2:6" x14ac:dyDescent="0.15">
      <c r="B195" s="49"/>
      <c r="C195" s="49"/>
      <c r="D195" s="49"/>
      <c r="E195" s="49"/>
      <c r="F195" s="49"/>
    </row>
    <row r="196" spans="2:6" x14ac:dyDescent="0.15">
      <c r="B196" s="49"/>
      <c r="C196" s="49"/>
      <c r="D196" s="49"/>
      <c r="E196" s="49"/>
      <c r="F196" s="49"/>
    </row>
    <row r="197" spans="2:6" x14ac:dyDescent="0.15">
      <c r="B197" s="49"/>
      <c r="C197" s="49"/>
      <c r="D197" s="49"/>
      <c r="E197" s="49"/>
      <c r="F197" s="49"/>
    </row>
    <row r="198" spans="2:6" x14ac:dyDescent="0.15">
      <c r="B198" s="49"/>
      <c r="C198" s="49"/>
      <c r="D198" s="49"/>
      <c r="E198" s="49"/>
      <c r="F198" s="49"/>
    </row>
    <row r="199" spans="2:6" x14ac:dyDescent="0.15">
      <c r="B199" s="49"/>
      <c r="C199" s="49"/>
      <c r="D199" s="49"/>
      <c r="E199" s="49"/>
      <c r="F199" s="49"/>
    </row>
    <row r="200" spans="2:6" x14ac:dyDescent="0.15">
      <c r="B200" s="49"/>
      <c r="C200" s="49"/>
      <c r="D200" s="49"/>
      <c r="E200" s="49"/>
      <c r="F200" s="49"/>
    </row>
    <row r="201" spans="2:6" x14ac:dyDescent="0.15">
      <c r="B201" s="49"/>
      <c r="C201" s="49"/>
      <c r="D201" s="49"/>
      <c r="E201" s="49"/>
      <c r="F201" s="49"/>
    </row>
    <row r="202" spans="2:6" x14ac:dyDescent="0.15">
      <c r="B202" s="49"/>
      <c r="C202" s="49"/>
      <c r="D202" s="49"/>
      <c r="E202" s="49"/>
      <c r="F202" s="49"/>
    </row>
    <row r="203" spans="2:6" x14ac:dyDescent="0.15">
      <c r="B203" s="49"/>
      <c r="C203" s="49"/>
      <c r="D203" s="49"/>
      <c r="E203" s="49"/>
      <c r="F203" s="49"/>
    </row>
    <row r="204" spans="2:6" x14ac:dyDescent="0.15">
      <c r="B204" s="49"/>
      <c r="C204" s="49"/>
      <c r="D204" s="49"/>
      <c r="E204" s="49"/>
      <c r="F204" s="49"/>
    </row>
    <row r="205" spans="2:6" x14ac:dyDescent="0.15">
      <c r="B205" s="49"/>
      <c r="C205" s="49"/>
      <c r="D205" s="49"/>
      <c r="E205" s="49"/>
      <c r="F205" s="49"/>
    </row>
    <row r="206" spans="2:6" x14ac:dyDescent="0.15">
      <c r="B206" s="49"/>
      <c r="C206" s="49"/>
      <c r="D206" s="49"/>
      <c r="E206" s="49"/>
      <c r="F206" s="49"/>
    </row>
    <row r="207" spans="2:6" x14ac:dyDescent="0.15">
      <c r="B207" s="49"/>
      <c r="C207" s="49"/>
      <c r="D207" s="49"/>
      <c r="E207" s="49"/>
      <c r="F207" s="49"/>
    </row>
    <row r="208" spans="2:6" x14ac:dyDescent="0.15">
      <c r="B208" s="49"/>
      <c r="C208" s="49"/>
      <c r="D208" s="49"/>
      <c r="E208" s="49"/>
      <c r="F208" s="49"/>
    </row>
    <row r="209" spans="1:7" x14ac:dyDescent="0.15">
      <c r="B209" s="49"/>
      <c r="C209" s="49"/>
      <c r="D209" s="49"/>
      <c r="E209" s="49"/>
      <c r="F209" s="49"/>
    </row>
    <row r="210" spans="1:7" x14ac:dyDescent="0.15">
      <c r="B210" s="49"/>
      <c r="C210" s="49"/>
      <c r="D210" s="49"/>
      <c r="E210" s="49"/>
      <c r="F210" s="49"/>
    </row>
    <row r="211" spans="1:7" x14ac:dyDescent="0.15">
      <c r="B211" s="49"/>
      <c r="C211" s="49"/>
      <c r="D211" s="49"/>
      <c r="E211" s="49"/>
      <c r="F211" s="49"/>
    </row>
    <row r="212" spans="1:7" x14ac:dyDescent="0.15">
      <c r="B212" s="49"/>
      <c r="C212" s="49"/>
      <c r="D212" s="49"/>
      <c r="E212" s="49"/>
      <c r="F212" s="49"/>
    </row>
    <row r="213" spans="1:7" x14ac:dyDescent="0.15">
      <c r="B213" s="49"/>
      <c r="C213" s="49"/>
      <c r="D213" s="49"/>
      <c r="E213" s="49"/>
      <c r="F213" s="49"/>
    </row>
    <row r="214" spans="1:7" x14ac:dyDescent="0.15">
      <c r="B214" s="49"/>
      <c r="C214" s="49"/>
      <c r="D214" s="49"/>
      <c r="E214" s="49"/>
      <c r="F214" s="49"/>
    </row>
    <row r="215" spans="1:7" x14ac:dyDescent="0.15">
      <c r="B215" s="49"/>
      <c r="C215" s="49"/>
      <c r="D215" s="49"/>
      <c r="E215" s="49"/>
      <c r="F215" s="49"/>
    </row>
    <row r="216" spans="1:7" x14ac:dyDescent="0.15">
      <c r="B216" s="49"/>
      <c r="C216" s="49"/>
      <c r="D216" s="49"/>
      <c r="E216" s="49"/>
      <c r="F216" s="49"/>
    </row>
    <row r="217" spans="1:7" x14ac:dyDescent="0.15">
      <c r="A217"/>
      <c r="B217" s="49"/>
      <c r="C217" s="49"/>
      <c r="D217" s="49"/>
      <c r="E217" s="49"/>
      <c r="F217" s="49"/>
      <c r="G217"/>
    </row>
    <row r="218" spans="1:7" x14ac:dyDescent="0.15">
      <c r="A218"/>
      <c r="B218" s="49"/>
      <c r="C218" s="49"/>
      <c r="D218" s="49"/>
      <c r="E218" s="49"/>
      <c r="F218" s="49"/>
      <c r="G218"/>
    </row>
    <row r="219" spans="1:7" x14ac:dyDescent="0.15">
      <c r="A219"/>
      <c r="B219" s="49"/>
      <c r="C219" s="49"/>
      <c r="D219" s="49"/>
      <c r="E219" s="49"/>
      <c r="F219" s="49"/>
      <c r="G219"/>
    </row>
    <row r="220" spans="1:7" x14ac:dyDescent="0.15">
      <c r="A220"/>
      <c r="B220" s="49"/>
      <c r="C220" s="49"/>
      <c r="D220" s="49"/>
      <c r="E220" s="49"/>
      <c r="F220" s="49"/>
      <c r="G220"/>
    </row>
    <row r="221" spans="1:7" x14ac:dyDescent="0.15">
      <c r="A221"/>
      <c r="B221" s="49"/>
      <c r="C221" s="49"/>
      <c r="D221" s="49"/>
      <c r="E221" s="49"/>
      <c r="F221" s="49"/>
      <c r="G221"/>
    </row>
    <row r="222" spans="1:7" x14ac:dyDescent="0.15">
      <c r="A222"/>
      <c r="B222" s="49"/>
      <c r="C222" s="49"/>
      <c r="D222" s="49"/>
      <c r="E222" s="49"/>
      <c r="F222" s="49"/>
      <c r="G222"/>
    </row>
    <row r="223" spans="1:7" x14ac:dyDescent="0.15">
      <c r="A223"/>
      <c r="B223" s="49"/>
      <c r="C223" s="49"/>
      <c r="D223" s="49"/>
      <c r="E223" s="49"/>
      <c r="F223" s="49"/>
      <c r="G223"/>
    </row>
    <row r="224" spans="1:7" x14ac:dyDescent="0.15">
      <c r="A224"/>
      <c r="B224" s="49"/>
      <c r="C224" s="49"/>
      <c r="D224" s="49"/>
      <c r="E224" s="49"/>
      <c r="F224" s="49"/>
      <c r="G224"/>
    </row>
    <row r="225" spans="1:7" x14ac:dyDescent="0.15">
      <c r="A225"/>
      <c r="B225" s="49"/>
      <c r="C225" s="49"/>
      <c r="D225" s="49"/>
      <c r="E225" s="49"/>
      <c r="F225" s="49"/>
      <c r="G225"/>
    </row>
    <row r="226" spans="1:7" x14ac:dyDescent="0.15">
      <c r="A226"/>
      <c r="B226" s="49"/>
      <c r="C226" s="49"/>
      <c r="D226" s="49"/>
      <c r="E226" s="49"/>
      <c r="F226" s="49"/>
      <c r="G226"/>
    </row>
    <row r="227" spans="1:7" x14ac:dyDescent="0.15">
      <c r="A227"/>
      <c r="B227" s="49"/>
      <c r="C227" s="49"/>
      <c r="D227" s="49"/>
      <c r="E227" s="49"/>
      <c r="F227" s="49"/>
      <c r="G227"/>
    </row>
    <row r="228" spans="1:7" x14ac:dyDescent="0.15">
      <c r="A228"/>
      <c r="B228" s="49"/>
      <c r="C228" s="49"/>
      <c r="D228" s="49"/>
      <c r="E228" s="49"/>
      <c r="F228" s="49"/>
      <c r="G228"/>
    </row>
    <row r="229" spans="1:7" x14ac:dyDescent="0.15">
      <c r="A229"/>
      <c r="B229" s="49"/>
      <c r="C229" s="49"/>
      <c r="D229" s="49"/>
      <c r="E229" s="49"/>
      <c r="F229" s="49"/>
      <c r="G229"/>
    </row>
    <row r="230" spans="1:7" x14ac:dyDescent="0.15">
      <c r="A230"/>
      <c r="B230" s="49"/>
      <c r="C230" s="49"/>
      <c r="D230" s="49"/>
      <c r="E230" s="49"/>
      <c r="F230" s="49"/>
      <c r="G230"/>
    </row>
    <row r="231" spans="1:7" x14ac:dyDescent="0.15">
      <c r="A231"/>
      <c r="B231" s="49"/>
      <c r="C231" s="49"/>
      <c r="D231" s="49"/>
      <c r="E231" s="49"/>
      <c r="F231" s="49"/>
      <c r="G231"/>
    </row>
    <row r="232" spans="1:7" x14ac:dyDescent="0.15">
      <c r="A232"/>
      <c r="B232" s="49"/>
      <c r="C232" s="49"/>
      <c r="D232" s="49"/>
      <c r="E232" s="49"/>
      <c r="F232" s="49"/>
      <c r="G232"/>
    </row>
    <row r="233" spans="1:7" x14ac:dyDescent="0.15">
      <c r="A233"/>
      <c r="B233" s="49"/>
      <c r="C233" s="49"/>
      <c r="D233" s="49"/>
      <c r="E233" s="49"/>
      <c r="F233" s="49"/>
      <c r="G233"/>
    </row>
    <row r="234" spans="1:7" x14ac:dyDescent="0.15">
      <c r="A234"/>
      <c r="B234" s="49"/>
      <c r="C234" s="49"/>
      <c r="D234" s="49"/>
      <c r="E234" s="49"/>
      <c r="F234" s="49"/>
      <c r="G234"/>
    </row>
    <row r="235" spans="1:7" x14ac:dyDescent="0.15">
      <c r="A235"/>
      <c r="B235" s="49"/>
      <c r="C235" s="49"/>
      <c r="D235" s="49"/>
      <c r="E235" s="49"/>
      <c r="F235" s="49"/>
      <c r="G235"/>
    </row>
    <row r="236" spans="1:7" x14ac:dyDescent="0.15">
      <c r="A236"/>
      <c r="B236" s="49"/>
      <c r="C236" s="49"/>
      <c r="D236" s="49"/>
      <c r="E236" s="49"/>
      <c r="F236" s="49"/>
      <c r="G236"/>
    </row>
    <row r="237" spans="1:7" x14ac:dyDescent="0.15">
      <c r="A237"/>
      <c r="B237" s="49"/>
      <c r="C237" s="49"/>
      <c r="D237" s="49"/>
      <c r="E237" s="49"/>
      <c r="F237" s="49"/>
      <c r="G237"/>
    </row>
    <row r="238" spans="1:7" x14ac:dyDescent="0.15">
      <c r="A238"/>
      <c r="B238" s="49"/>
      <c r="C238" s="49"/>
      <c r="D238" s="49"/>
      <c r="E238" s="49"/>
      <c r="F238" s="49"/>
      <c r="G238"/>
    </row>
    <row r="239" spans="1:7" x14ac:dyDescent="0.15">
      <c r="A239"/>
      <c r="B239" s="49"/>
      <c r="C239" s="49"/>
      <c r="D239" s="49"/>
      <c r="E239" s="49"/>
      <c r="F239" s="49"/>
      <c r="G239"/>
    </row>
    <row r="240" spans="1:7" x14ac:dyDescent="0.15">
      <c r="A240"/>
      <c r="B240" s="49"/>
      <c r="C240" s="49"/>
      <c r="D240" s="49"/>
      <c r="E240" s="49"/>
      <c r="F240" s="49"/>
      <c r="G240"/>
    </row>
    <row r="241" spans="1:7" x14ac:dyDescent="0.15">
      <c r="A241"/>
      <c r="B241" s="49"/>
      <c r="C241" s="49"/>
      <c r="D241" s="49"/>
      <c r="E241" s="49"/>
      <c r="F241" s="49"/>
      <c r="G241"/>
    </row>
    <row r="242" spans="1:7" x14ac:dyDescent="0.15">
      <c r="A242"/>
      <c r="B242" s="49"/>
      <c r="C242" s="49"/>
      <c r="D242" s="49"/>
      <c r="E242" s="49"/>
      <c r="F242" s="49"/>
      <c r="G242"/>
    </row>
    <row r="243" spans="1:7" x14ac:dyDescent="0.15">
      <c r="B243" s="49"/>
      <c r="C243" s="49"/>
      <c r="D243" s="49"/>
      <c r="E243" s="49"/>
      <c r="F243" s="49"/>
    </row>
    <row r="244" spans="1:7" x14ac:dyDescent="0.15">
      <c r="B244" s="49"/>
      <c r="C244" s="49"/>
      <c r="D244" s="49"/>
      <c r="E244" s="49"/>
      <c r="F244" s="49"/>
    </row>
    <row r="245" spans="1:7" x14ac:dyDescent="0.15">
      <c r="B245" s="49"/>
      <c r="C245" s="49"/>
      <c r="D245" s="49"/>
      <c r="E245" s="49"/>
      <c r="F245" s="49"/>
    </row>
    <row r="246" spans="1:7" x14ac:dyDescent="0.15">
      <c r="B246" s="49"/>
      <c r="C246" s="49"/>
      <c r="D246" s="49"/>
      <c r="E246" s="49"/>
      <c r="F246" s="49"/>
    </row>
    <row r="247" spans="1:7" x14ac:dyDescent="0.15">
      <c r="B247" s="49"/>
      <c r="C247" s="49"/>
      <c r="D247" s="49"/>
      <c r="E247" s="49"/>
      <c r="F247" s="49"/>
    </row>
    <row r="248" spans="1:7" x14ac:dyDescent="0.15">
      <c r="B248" s="49"/>
      <c r="C248" s="49"/>
      <c r="D248" s="49"/>
      <c r="E248" s="49"/>
      <c r="F248" s="49"/>
    </row>
    <row r="249" spans="1:7" x14ac:dyDescent="0.15">
      <c r="B249" s="49"/>
      <c r="C249" s="49"/>
      <c r="D249" s="49"/>
      <c r="E249" s="49"/>
      <c r="F249" s="49"/>
    </row>
    <row r="250" spans="1:7" x14ac:dyDescent="0.15">
      <c r="B250" s="49"/>
      <c r="C250" s="49"/>
      <c r="D250" s="49"/>
      <c r="E250" s="49"/>
      <c r="F250" s="49"/>
    </row>
    <row r="251" spans="1:7" x14ac:dyDescent="0.15">
      <c r="B251" s="49"/>
      <c r="C251" s="49"/>
      <c r="D251" s="49"/>
      <c r="E251" s="49"/>
      <c r="F251" s="49"/>
    </row>
    <row r="252" spans="1:7" x14ac:dyDescent="0.15">
      <c r="B252" s="49"/>
      <c r="C252" s="49"/>
      <c r="D252" s="49"/>
      <c r="E252" s="49"/>
      <c r="F252" s="49"/>
    </row>
    <row r="253" spans="1:7" x14ac:dyDescent="0.15">
      <c r="B253" s="49"/>
      <c r="C253" s="49"/>
      <c r="D253" s="49"/>
      <c r="E253" s="49"/>
      <c r="F253" s="49"/>
    </row>
    <row r="254" spans="1:7" x14ac:dyDescent="0.15">
      <c r="B254" s="49"/>
      <c r="C254" s="49"/>
      <c r="D254" s="49"/>
      <c r="E254" s="49"/>
      <c r="F254" s="49"/>
    </row>
    <row r="255" spans="1:7" x14ac:dyDescent="0.15">
      <c r="B255" s="49"/>
      <c r="C255" s="49"/>
      <c r="D255" s="49"/>
      <c r="E255" s="49"/>
      <c r="F255" s="49"/>
    </row>
    <row r="256" spans="1:7" x14ac:dyDescent="0.15">
      <c r="B256" s="49"/>
      <c r="C256" s="49"/>
      <c r="D256" s="49"/>
      <c r="E256" s="49"/>
      <c r="F256" s="49"/>
    </row>
    <row r="257" spans="2:6" x14ac:dyDescent="0.15">
      <c r="B257" s="49"/>
      <c r="C257" s="49"/>
      <c r="D257" s="49"/>
      <c r="E257" s="49"/>
      <c r="F257" s="49"/>
    </row>
    <row r="258" spans="2:6" x14ac:dyDescent="0.15">
      <c r="B258" s="49"/>
      <c r="C258" s="49"/>
      <c r="D258" s="49"/>
      <c r="E258" s="49"/>
      <c r="F258" s="49"/>
    </row>
    <row r="259" spans="2:6" x14ac:dyDescent="0.15">
      <c r="B259" s="49"/>
      <c r="C259" s="49"/>
      <c r="D259" s="49"/>
      <c r="E259" s="49"/>
      <c r="F259" s="49"/>
    </row>
    <row r="260" spans="2:6" x14ac:dyDescent="0.15">
      <c r="B260" s="49"/>
      <c r="C260" s="49"/>
      <c r="D260" s="49"/>
      <c r="E260" s="49"/>
      <c r="F260" s="49"/>
    </row>
    <row r="261" spans="2:6" x14ac:dyDescent="0.15">
      <c r="B261" s="49"/>
      <c r="C261" s="49"/>
      <c r="D261" s="49"/>
      <c r="E261" s="49"/>
      <c r="F261" s="49"/>
    </row>
    <row r="262" spans="2:6" x14ac:dyDescent="0.15">
      <c r="B262" s="49"/>
      <c r="C262" s="49"/>
      <c r="D262" s="49"/>
      <c r="E262" s="49"/>
      <c r="F262" s="49"/>
    </row>
    <row r="263" spans="2:6" x14ac:dyDescent="0.15">
      <c r="B263" s="49"/>
      <c r="C263" s="49"/>
      <c r="D263" s="49"/>
      <c r="E263" s="49"/>
      <c r="F263" s="49"/>
    </row>
    <row r="264" spans="2:6" x14ac:dyDescent="0.15">
      <c r="B264" s="49"/>
      <c r="C264" s="49"/>
      <c r="D264" s="49"/>
      <c r="E264" s="49"/>
      <c r="F264" s="49"/>
    </row>
    <row r="265" spans="2:6" x14ac:dyDescent="0.15">
      <c r="B265" s="49"/>
      <c r="C265" s="49"/>
      <c r="D265" s="49"/>
      <c r="E265" s="49"/>
      <c r="F265" s="49"/>
    </row>
    <row r="266" spans="2:6" x14ac:dyDescent="0.15">
      <c r="B266" s="49"/>
      <c r="C266" s="49"/>
      <c r="D266" s="49"/>
      <c r="E266" s="49"/>
      <c r="F266" s="49"/>
    </row>
    <row r="267" spans="2:6" x14ac:dyDescent="0.15">
      <c r="B267" s="49"/>
      <c r="C267" s="49"/>
      <c r="D267" s="49"/>
      <c r="E267" s="49"/>
      <c r="F267" s="49"/>
    </row>
    <row r="268" spans="2:6" x14ac:dyDescent="0.15">
      <c r="B268" s="49"/>
      <c r="C268" s="49"/>
      <c r="D268" s="49"/>
      <c r="E268" s="49"/>
      <c r="F268" s="49"/>
    </row>
    <row r="269" spans="2:6" x14ac:dyDescent="0.15">
      <c r="B269" s="49"/>
      <c r="C269" s="49"/>
      <c r="D269" s="49"/>
      <c r="E269" s="49"/>
      <c r="F269" s="49"/>
    </row>
    <row r="270" spans="2:6" x14ac:dyDescent="0.15">
      <c r="B270" s="49"/>
      <c r="C270" s="49"/>
      <c r="D270" s="49"/>
      <c r="E270" s="49"/>
      <c r="F270" s="49"/>
    </row>
    <row r="271" spans="2:6" x14ac:dyDescent="0.15">
      <c r="B271" s="49"/>
      <c r="C271" s="49"/>
      <c r="D271" s="49"/>
      <c r="E271" s="49"/>
      <c r="F271" s="49"/>
    </row>
    <row r="272" spans="2:6" x14ac:dyDescent="0.15">
      <c r="B272" s="49"/>
      <c r="C272" s="49"/>
      <c r="D272" s="49"/>
      <c r="E272" s="49"/>
      <c r="F272" s="49"/>
    </row>
    <row r="273" spans="2:6" x14ac:dyDescent="0.15">
      <c r="B273" s="49"/>
      <c r="C273" s="49"/>
      <c r="D273" s="49"/>
      <c r="E273" s="49"/>
      <c r="F273" s="49"/>
    </row>
    <row r="274" spans="2:6" x14ac:dyDescent="0.15">
      <c r="B274" s="49"/>
      <c r="C274" s="49"/>
      <c r="D274" s="49"/>
      <c r="E274" s="49"/>
      <c r="F274" s="49"/>
    </row>
    <row r="275" spans="2:6" x14ac:dyDescent="0.15">
      <c r="B275" s="49"/>
      <c r="C275" s="49"/>
      <c r="D275" s="49"/>
      <c r="E275" s="49"/>
      <c r="F275" s="49"/>
    </row>
    <row r="276" spans="2:6" x14ac:dyDescent="0.15">
      <c r="B276" s="49"/>
      <c r="C276" s="49"/>
      <c r="D276" s="49"/>
      <c r="E276" s="49"/>
      <c r="F276" s="49"/>
    </row>
    <row r="277" spans="2:6" x14ac:dyDescent="0.15">
      <c r="B277" s="49"/>
      <c r="C277" s="49"/>
      <c r="D277" s="49"/>
      <c r="E277" s="49"/>
      <c r="F277" s="49"/>
    </row>
    <row r="278" spans="2:6" x14ac:dyDescent="0.15">
      <c r="B278" s="49"/>
      <c r="C278" s="49"/>
      <c r="D278" s="49"/>
      <c r="E278" s="49"/>
      <c r="F278" s="49"/>
    </row>
    <row r="279" spans="2:6" x14ac:dyDescent="0.15">
      <c r="B279" s="49"/>
      <c r="C279" s="49"/>
      <c r="D279" s="49"/>
      <c r="E279" s="49"/>
      <c r="F279" s="49"/>
    </row>
    <row r="280" spans="2:6" x14ac:dyDescent="0.15">
      <c r="B280" s="49"/>
      <c r="C280" s="49"/>
      <c r="D280" s="49"/>
      <c r="E280" s="49"/>
      <c r="F280" s="49"/>
    </row>
    <row r="281" spans="2:6" x14ac:dyDescent="0.15">
      <c r="B281" s="49"/>
      <c r="C281" s="49"/>
      <c r="D281" s="49"/>
      <c r="E281" s="49"/>
      <c r="F281" s="49"/>
    </row>
    <row r="282" spans="2:6" x14ac:dyDescent="0.15">
      <c r="B282" s="49"/>
      <c r="C282" s="49"/>
      <c r="D282" s="49"/>
      <c r="E282" s="49"/>
      <c r="F282" s="49"/>
    </row>
    <row r="283" spans="2:6" x14ac:dyDescent="0.15">
      <c r="B283" s="49"/>
      <c r="C283" s="49"/>
      <c r="D283" s="49"/>
      <c r="E283" s="49"/>
      <c r="F283" s="49"/>
    </row>
    <row r="284" spans="2:6" x14ac:dyDescent="0.15">
      <c r="B284" s="49"/>
      <c r="C284" s="49"/>
      <c r="D284" s="49"/>
      <c r="E284" s="49"/>
      <c r="F284" s="49"/>
    </row>
    <row r="285" spans="2:6" x14ac:dyDescent="0.15">
      <c r="B285" s="49"/>
      <c r="C285" s="49"/>
      <c r="D285" s="49"/>
      <c r="E285" s="49"/>
      <c r="F285" s="49"/>
    </row>
    <row r="286" spans="2:6" x14ac:dyDescent="0.15">
      <c r="B286" s="49"/>
      <c r="C286" s="49"/>
      <c r="D286" s="49"/>
      <c r="E286" s="49"/>
      <c r="F286" s="49"/>
    </row>
    <row r="287" spans="2:6" x14ac:dyDescent="0.15">
      <c r="B287" s="49"/>
      <c r="C287" s="49"/>
      <c r="D287" s="49"/>
      <c r="E287" s="49"/>
      <c r="F287" s="49"/>
    </row>
    <row r="288" spans="2:6" x14ac:dyDescent="0.15">
      <c r="B288" s="49"/>
      <c r="C288" s="49"/>
      <c r="D288" s="49"/>
      <c r="E288" s="49"/>
      <c r="F288" s="49"/>
    </row>
    <row r="289" spans="2:6" x14ac:dyDescent="0.15">
      <c r="B289" s="49"/>
      <c r="C289" s="49"/>
      <c r="D289" s="49"/>
      <c r="E289" s="49"/>
      <c r="F289" s="49"/>
    </row>
    <row r="290" spans="2:6" x14ac:dyDescent="0.15">
      <c r="B290" s="49"/>
      <c r="C290" s="49"/>
      <c r="D290" s="49"/>
      <c r="E290" s="49"/>
      <c r="F290" s="49"/>
    </row>
    <row r="291" spans="2:6" x14ac:dyDescent="0.15">
      <c r="B291" s="49"/>
      <c r="C291" s="49"/>
      <c r="D291" s="49"/>
      <c r="E291" s="49"/>
      <c r="F291" s="49"/>
    </row>
    <row r="292" spans="2:6" x14ac:dyDescent="0.15">
      <c r="B292" s="49"/>
      <c r="C292" s="49"/>
      <c r="D292" s="49"/>
      <c r="E292" s="49"/>
      <c r="F292" s="49"/>
    </row>
    <row r="293" spans="2:6" x14ac:dyDescent="0.15">
      <c r="B293" s="49"/>
      <c r="C293" s="49"/>
      <c r="D293" s="49"/>
      <c r="E293" s="49"/>
      <c r="F293" s="49"/>
    </row>
    <row r="294" spans="2:6" x14ac:dyDescent="0.15">
      <c r="B294" s="49"/>
      <c r="C294" s="49"/>
      <c r="D294" s="49"/>
      <c r="E294" s="49"/>
      <c r="F294" s="49"/>
    </row>
    <row r="295" spans="2:6" x14ac:dyDescent="0.15">
      <c r="B295" s="49"/>
      <c r="C295" s="49"/>
      <c r="D295" s="49"/>
      <c r="E295" s="49"/>
      <c r="F295" s="49"/>
    </row>
    <row r="296" spans="2:6" x14ac:dyDescent="0.15">
      <c r="B296" s="49"/>
      <c r="C296" s="49"/>
      <c r="D296" s="49"/>
      <c r="E296" s="49"/>
      <c r="F296" s="49"/>
    </row>
    <row r="297" spans="2:6" x14ac:dyDescent="0.15">
      <c r="B297" s="49"/>
      <c r="C297" s="49"/>
      <c r="D297" s="49"/>
      <c r="E297" s="49"/>
      <c r="F297" s="49"/>
    </row>
    <row r="298" spans="2:6" x14ac:dyDescent="0.15">
      <c r="B298" s="49"/>
      <c r="C298" s="49"/>
      <c r="D298" s="49"/>
      <c r="E298" s="49"/>
      <c r="F298" s="49"/>
    </row>
    <row r="299" spans="2:6" x14ac:dyDescent="0.15">
      <c r="B299" s="49"/>
      <c r="C299" s="49"/>
      <c r="D299" s="49"/>
      <c r="E299" s="49"/>
      <c r="F299" s="49"/>
    </row>
    <row r="300" spans="2:6" x14ac:dyDescent="0.15">
      <c r="B300" s="49"/>
      <c r="C300" s="49"/>
      <c r="D300" s="49"/>
      <c r="E300" s="49"/>
      <c r="F300" s="49"/>
    </row>
    <row r="301" spans="2:6" x14ac:dyDescent="0.15">
      <c r="B301" s="49"/>
      <c r="C301" s="49"/>
      <c r="D301" s="49"/>
      <c r="E301" s="49"/>
      <c r="F301" s="49"/>
    </row>
    <row r="302" spans="2:6" x14ac:dyDescent="0.15">
      <c r="B302" s="49"/>
      <c r="C302" s="49"/>
      <c r="D302" s="49"/>
      <c r="E302" s="49"/>
      <c r="F302" s="49"/>
    </row>
    <row r="303" spans="2:6" x14ac:dyDescent="0.15">
      <c r="B303" s="49"/>
      <c r="C303" s="49"/>
      <c r="D303" s="49"/>
      <c r="E303" s="49"/>
      <c r="F303" s="49"/>
    </row>
    <row r="304" spans="2:6" x14ac:dyDescent="0.15">
      <c r="B304" s="49"/>
      <c r="C304" s="49"/>
      <c r="D304" s="49"/>
      <c r="E304" s="49"/>
      <c r="F304" s="49"/>
    </row>
    <row r="305" spans="2:6" x14ac:dyDescent="0.15">
      <c r="B305" s="49"/>
      <c r="C305" s="49"/>
      <c r="D305" s="49"/>
      <c r="E305" s="49"/>
      <c r="F305" s="49"/>
    </row>
    <row r="306" spans="2:6" x14ac:dyDescent="0.15">
      <c r="B306" s="49"/>
      <c r="C306" s="49"/>
      <c r="D306" s="49"/>
      <c r="E306" s="49"/>
      <c r="F306" s="49"/>
    </row>
    <row r="307" spans="2:6" x14ac:dyDescent="0.15">
      <c r="B307" s="49"/>
      <c r="C307" s="49"/>
      <c r="D307" s="49"/>
      <c r="E307" s="49"/>
      <c r="F307" s="49"/>
    </row>
    <row r="308" spans="2:6" x14ac:dyDescent="0.15">
      <c r="B308" s="49"/>
      <c r="C308" s="49"/>
      <c r="D308" s="49"/>
      <c r="E308" s="49"/>
      <c r="F308" s="49"/>
    </row>
    <row r="309" spans="2:6" x14ac:dyDescent="0.15">
      <c r="B309" s="49"/>
      <c r="C309" s="49"/>
      <c r="D309" s="49"/>
      <c r="E309" s="49"/>
      <c r="F309" s="49"/>
    </row>
    <row r="310" spans="2:6" x14ac:dyDescent="0.15">
      <c r="B310" s="49"/>
      <c r="C310" s="49"/>
      <c r="D310" s="49"/>
      <c r="E310" s="49"/>
      <c r="F310" s="49"/>
    </row>
    <row r="311" spans="2:6" x14ac:dyDescent="0.15">
      <c r="B311" s="49"/>
      <c r="C311" s="49"/>
      <c r="D311" s="49"/>
      <c r="E311" s="49"/>
      <c r="F311" s="49"/>
    </row>
    <row r="312" spans="2:6" x14ac:dyDescent="0.15">
      <c r="B312" s="49"/>
      <c r="C312" s="49"/>
      <c r="D312" s="49"/>
      <c r="E312" s="49"/>
      <c r="F312" s="49"/>
    </row>
    <row r="313" spans="2:6" x14ac:dyDescent="0.15">
      <c r="B313" s="49"/>
      <c r="C313" s="49"/>
      <c r="D313" s="49"/>
      <c r="E313" s="49"/>
      <c r="F313" s="49"/>
    </row>
    <row r="314" spans="2:6" x14ac:dyDescent="0.15">
      <c r="B314" s="49"/>
      <c r="C314" s="49"/>
      <c r="D314" s="49"/>
      <c r="E314" s="49"/>
      <c r="F314" s="49"/>
    </row>
    <row r="315" spans="2:6" x14ac:dyDescent="0.15">
      <c r="B315" s="49"/>
      <c r="C315" s="49"/>
      <c r="D315" s="49"/>
      <c r="E315" s="49"/>
      <c r="F315" s="49"/>
    </row>
    <row r="316" spans="2:6" x14ac:dyDescent="0.15">
      <c r="B316" s="49"/>
      <c r="C316" s="49"/>
      <c r="D316" s="49"/>
      <c r="E316" s="49"/>
      <c r="F316" s="49"/>
    </row>
    <row r="317" spans="2:6" x14ac:dyDescent="0.15">
      <c r="B317" s="49"/>
      <c r="C317" s="49"/>
      <c r="D317" s="49"/>
      <c r="E317" s="49"/>
      <c r="F317" s="49"/>
    </row>
    <row r="318" spans="2:6" x14ac:dyDescent="0.15">
      <c r="B318" s="49"/>
      <c r="C318" s="49"/>
      <c r="D318" s="49"/>
      <c r="E318" s="49"/>
      <c r="F318" s="49"/>
    </row>
    <row r="319" spans="2:6" x14ac:dyDescent="0.15">
      <c r="B319" s="49"/>
      <c r="C319" s="49"/>
      <c r="D319" s="49"/>
      <c r="E319" s="49"/>
      <c r="F319" s="49"/>
    </row>
    <row r="320" spans="2:6" x14ac:dyDescent="0.15">
      <c r="B320" s="49"/>
      <c r="C320" s="49"/>
      <c r="D320" s="49"/>
      <c r="E320" s="49"/>
      <c r="F320" s="49"/>
    </row>
    <row r="321" spans="2:6" x14ac:dyDescent="0.15">
      <c r="B321" s="49"/>
      <c r="C321" s="49"/>
      <c r="D321" s="49"/>
      <c r="E321" s="49"/>
      <c r="F321" s="49"/>
    </row>
    <row r="322" spans="2:6" x14ac:dyDescent="0.15">
      <c r="B322" s="49"/>
      <c r="C322" s="49"/>
      <c r="D322" s="49"/>
      <c r="E322" s="49"/>
      <c r="F322" s="49"/>
    </row>
    <row r="323" spans="2:6" x14ac:dyDescent="0.15">
      <c r="B323" s="49"/>
      <c r="C323" s="49"/>
      <c r="D323" s="49"/>
      <c r="E323" s="49"/>
      <c r="F323" s="49"/>
    </row>
    <row r="324" spans="2:6" x14ac:dyDescent="0.15">
      <c r="B324" s="49"/>
      <c r="C324" s="49"/>
      <c r="D324" s="49"/>
      <c r="E324" s="49"/>
      <c r="F324" s="49"/>
    </row>
    <row r="325" spans="2:6" x14ac:dyDescent="0.15">
      <c r="B325" s="49"/>
      <c r="C325" s="49"/>
      <c r="D325" s="49"/>
      <c r="E325" s="49"/>
      <c r="F325" s="49"/>
    </row>
    <row r="326" spans="2:6" x14ac:dyDescent="0.15">
      <c r="B326" s="49"/>
      <c r="C326" s="49"/>
      <c r="D326" s="49"/>
      <c r="E326" s="49"/>
      <c r="F326" s="49"/>
    </row>
    <row r="327" spans="2:6" x14ac:dyDescent="0.15">
      <c r="B327" s="49"/>
      <c r="C327" s="49"/>
      <c r="D327" s="49"/>
      <c r="E327" s="49"/>
      <c r="F327" s="49"/>
    </row>
    <row r="328" spans="2:6" x14ac:dyDescent="0.15">
      <c r="B328" s="49"/>
      <c r="C328" s="49"/>
      <c r="D328" s="49"/>
      <c r="E328" s="49"/>
      <c r="F328" s="49"/>
    </row>
    <row r="329" spans="2:6" x14ac:dyDescent="0.15">
      <c r="B329" s="49"/>
      <c r="C329" s="49"/>
      <c r="D329" s="49"/>
      <c r="E329" s="49"/>
      <c r="F329" s="49"/>
    </row>
    <row r="330" spans="2:6" x14ac:dyDescent="0.15">
      <c r="B330" s="49"/>
      <c r="C330" s="49"/>
      <c r="D330" s="49"/>
      <c r="E330" s="49"/>
      <c r="F330" s="49"/>
    </row>
    <row r="331" spans="2:6" x14ac:dyDescent="0.15">
      <c r="B331" s="49"/>
      <c r="C331" s="49"/>
      <c r="D331" s="49"/>
      <c r="E331" s="49"/>
      <c r="F331" s="49"/>
    </row>
    <row r="332" spans="2:6" x14ac:dyDescent="0.15">
      <c r="B332" s="49"/>
      <c r="C332" s="49"/>
      <c r="D332" s="49"/>
      <c r="E332" s="49"/>
      <c r="F332" s="49"/>
    </row>
    <row r="333" spans="2:6" x14ac:dyDescent="0.15">
      <c r="B333" s="49"/>
      <c r="C333" s="49"/>
      <c r="D333" s="49"/>
      <c r="E333" s="49"/>
      <c r="F333" s="49"/>
    </row>
    <row r="334" spans="2:6" x14ac:dyDescent="0.15">
      <c r="B334" s="49"/>
      <c r="C334" s="49"/>
      <c r="D334" s="49"/>
      <c r="E334" s="49"/>
      <c r="F334" s="49"/>
    </row>
    <row r="335" spans="2:6" x14ac:dyDescent="0.15">
      <c r="B335" s="49"/>
      <c r="C335" s="49"/>
      <c r="D335" s="49"/>
      <c r="E335" s="49"/>
      <c r="F335" s="49"/>
    </row>
    <row r="336" spans="2:6" x14ac:dyDescent="0.15">
      <c r="B336" s="49"/>
      <c r="C336" s="49"/>
      <c r="D336" s="49"/>
      <c r="E336" s="49"/>
      <c r="F336" s="49"/>
    </row>
    <row r="337" spans="2:6" x14ac:dyDescent="0.15">
      <c r="B337" s="49"/>
      <c r="C337" s="49"/>
      <c r="D337" s="49"/>
      <c r="E337" s="49"/>
      <c r="F337" s="49"/>
    </row>
    <row r="338" spans="2:6" x14ac:dyDescent="0.15">
      <c r="B338" s="49"/>
      <c r="C338" s="49"/>
      <c r="D338" s="49"/>
      <c r="E338" s="49"/>
      <c r="F338" s="49"/>
    </row>
    <row r="339" spans="2:6" x14ac:dyDescent="0.15">
      <c r="B339" s="49"/>
      <c r="C339" s="49"/>
      <c r="D339" s="49"/>
      <c r="E339" s="49"/>
      <c r="F339" s="49"/>
    </row>
    <row r="340" spans="2:6" x14ac:dyDescent="0.15">
      <c r="B340" s="49"/>
      <c r="C340" s="49"/>
      <c r="D340" s="49"/>
      <c r="E340" s="49"/>
      <c r="F340" s="49"/>
    </row>
    <row r="341" spans="2:6" x14ac:dyDescent="0.15">
      <c r="B341" s="49"/>
      <c r="C341" s="49"/>
      <c r="D341" s="49"/>
      <c r="E341" s="49"/>
      <c r="F341" s="49"/>
    </row>
    <row r="342" spans="2:6" x14ac:dyDescent="0.15">
      <c r="B342" s="49"/>
      <c r="C342" s="49"/>
      <c r="D342" s="49"/>
      <c r="E342" s="49"/>
      <c r="F342" s="49"/>
    </row>
    <row r="343" spans="2:6" x14ac:dyDescent="0.15">
      <c r="B343" s="49"/>
      <c r="C343" s="49"/>
      <c r="D343" s="49"/>
      <c r="E343" s="49"/>
      <c r="F343" s="49"/>
    </row>
    <row r="344" spans="2:6" x14ac:dyDescent="0.15">
      <c r="B344" s="49"/>
      <c r="C344" s="49"/>
      <c r="D344" s="49"/>
      <c r="E344" s="49"/>
      <c r="F344" s="49"/>
    </row>
    <row r="345" spans="2:6" x14ac:dyDescent="0.15">
      <c r="B345" s="49"/>
      <c r="C345" s="49"/>
      <c r="D345" s="49"/>
      <c r="E345" s="49"/>
      <c r="F345" s="49"/>
    </row>
    <row r="346" spans="2:6" x14ac:dyDescent="0.15">
      <c r="B346" s="49"/>
      <c r="C346" s="49"/>
      <c r="D346" s="49"/>
      <c r="E346" s="49"/>
      <c r="F346" s="49"/>
    </row>
    <row r="347" spans="2:6" x14ac:dyDescent="0.15">
      <c r="B347" s="49"/>
      <c r="C347" s="49"/>
      <c r="D347" s="49"/>
      <c r="E347" s="49"/>
      <c r="F347" s="49"/>
    </row>
    <row r="348" spans="2:6" x14ac:dyDescent="0.15">
      <c r="B348" s="49"/>
      <c r="C348" s="49"/>
      <c r="D348" s="49"/>
      <c r="E348" s="49"/>
      <c r="F348" s="49"/>
    </row>
    <row r="349" spans="2:6" x14ac:dyDescent="0.15">
      <c r="B349" s="49"/>
      <c r="C349" s="49"/>
      <c r="D349" s="49"/>
      <c r="E349" s="49"/>
      <c r="F349" s="49"/>
    </row>
    <row r="350" spans="2:6" x14ac:dyDescent="0.15">
      <c r="B350" s="49"/>
      <c r="C350" s="49"/>
      <c r="D350" s="49"/>
      <c r="E350" s="49"/>
      <c r="F350" s="49"/>
    </row>
    <row r="351" spans="2:6" x14ac:dyDescent="0.15">
      <c r="B351" s="49"/>
      <c r="C351" s="49"/>
      <c r="D351" s="49"/>
      <c r="E351" s="49"/>
      <c r="F351" s="49"/>
    </row>
    <row r="352" spans="2:6" x14ac:dyDescent="0.15">
      <c r="B352" s="49"/>
      <c r="C352" s="49"/>
      <c r="D352" s="49"/>
      <c r="E352" s="49"/>
      <c r="F352" s="49"/>
    </row>
    <row r="353" spans="2:6" x14ac:dyDescent="0.15">
      <c r="B353" s="49"/>
      <c r="C353" s="49"/>
      <c r="D353" s="49"/>
      <c r="E353" s="49"/>
      <c r="F353" s="49"/>
    </row>
    <row r="354" spans="2:6" x14ac:dyDescent="0.15">
      <c r="B354" s="49"/>
      <c r="C354" s="49"/>
      <c r="D354" s="49"/>
      <c r="E354" s="49"/>
      <c r="F354" s="49"/>
    </row>
    <row r="355" spans="2:6" x14ac:dyDescent="0.15">
      <c r="B355" s="49"/>
      <c r="C355" s="49"/>
      <c r="D355" s="49"/>
      <c r="E355" s="49"/>
      <c r="F355" s="49"/>
    </row>
    <row r="356" spans="2:6" x14ac:dyDescent="0.15">
      <c r="B356" s="49"/>
      <c r="C356" s="49"/>
      <c r="D356" s="49"/>
      <c r="E356" s="49"/>
      <c r="F356" s="49"/>
    </row>
    <row r="357" spans="2:6" x14ac:dyDescent="0.15">
      <c r="B357" s="49"/>
      <c r="C357" s="49"/>
      <c r="D357" s="49"/>
      <c r="E357" s="49"/>
      <c r="F357" s="49"/>
    </row>
    <row r="358" spans="2:6" x14ac:dyDescent="0.15">
      <c r="B358" s="49"/>
      <c r="C358" s="49"/>
      <c r="D358" s="49"/>
      <c r="E358" s="49"/>
      <c r="F358" s="49"/>
    </row>
    <row r="359" spans="2:6" x14ac:dyDescent="0.15">
      <c r="B359" s="49"/>
      <c r="C359" s="49"/>
      <c r="D359" s="49"/>
      <c r="E359" s="49"/>
      <c r="F359" s="49"/>
    </row>
    <row r="360" spans="2:6" x14ac:dyDescent="0.15">
      <c r="B360" s="49"/>
      <c r="C360" s="49"/>
      <c r="D360" s="49"/>
      <c r="E360" s="49"/>
      <c r="F360" s="49"/>
    </row>
    <row r="361" spans="2:6" x14ac:dyDescent="0.15">
      <c r="B361" s="49"/>
      <c r="C361" s="49"/>
      <c r="D361" s="49"/>
      <c r="E361" s="49"/>
      <c r="F361" s="49"/>
    </row>
    <row r="362" spans="2:6" x14ac:dyDescent="0.15">
      <c r="B362" s="49"/>
      <c r="C362" s="49"/>
      <c r="D362" s="49"/>
      <c r="E362" s="49"/>
      <c r="F362" s="49"/>
    </row>
    <row r="363" spans="2:6" x14ac:dyDescent="0.15">
      <c r="B363" s="49"/>
      <c r="C363" s="49"/>
      <c r="D363" s="49"/>
      <c r="E363" s="49"/>
      <c r="F363" s="49"/>
    </row>
    <row r="364" spans="2:6" x14ac:dyDescent="0.15">
      <c r="B364" s="49"/>
      <c r="C364" s="49"/>
      <c r="D364" s="49"/>
      <c r="E364" s="49"/>
      <c r="F364" s="49"/>
    </row>
    <row r="365" spans="2:6" x14ac:dyDescent="0.15">
      <c r="B365" s="49"/>
      <c r="C365" s="49"/>
      <c r="D365" s="49"/>
      <c r="E365" s="49"/>
      <c r="F365" s="49"/>
    </row>
    <row r="366" spans="2:6" x14ac:dyDescent="0.15">
      <c r="B366" s="49"/>
      <c r="C366" s="49"/>
      <c r="D366" s="49"/>
      <c r="E366" s="49"/>
      <c r="F366" s="49"/>
    </row>
    <row r="367" spans="2:6" x14ac:dyDescent="0.15">
      <c r="B367" s="49"/>
      <c r="C367" s="49"/>
      <c r="D367" s="49"/>
      <c r="E367" s="49"/>
      <c r="F367" s="49"/>
    </row>
    <row r="368" spans="2:6" x14ac:dyDescent="0.15">
      <c r="B368" s="49"/>
      <c r="C368" s="49"/>
      <c r="D368" s="49"/>
      <c r="E368" s="49"/>
      <c r="F368" s="49"/>
    </row>
    <row r="369" spans="2:6" x14ac:dyDescent="0.15">
      <c r="B369" s="49"/>
      <c r="C369" s="49"/>
      <c r="D369" s="49"/>
      <c r="E369" s="49"/>
      <c r="F369" s="49"/>
    </row>
    <row r="370" spans="2:6" x14ac:dyDescent="0.15">
      <c r="B370" s="49"/>
      <c r="C370" s="49"/>
      <c r="D370" s="49"/>
      <c r="E370" s="49"/>
      <c r="F370" s="49"/>
    </row>
    <row r="371" spans="2:6" x14ac:dyDescent="0.15">
      <c r="B371" s="49"/>
      <c r="C371" s="49"/>
      <c r="D371" s="49"/>
      <c r="E371" s="49"/>
      <c r="F371" s="49"/>
    </row>
    <row r="372" spans="2:6" x14ac:dyDescent="0.15">
      <c r="B372" s="49"/>
      <c r="C372" s="49"/>
      <c r="D372" s="49"/>
      <c r="E372" s="49"/>
      <c r="F372" s="49"/>
    </row>
    <row r="373" spans="2:6" x14ac:dyDescent="0.15">
      <c r="B373" s="49"/>
      <c r="C373" s="49"/>
      <c r="D373" s="49"/>
      <c r="E373" s="49"/>
      <c r="F373" s="49"/>
    </row>
    <row r="374" spans="2:6" x14ac:dyDescent="0.15">
      <c r="B374" s="49"/>
      <c r="C374" s="49"/>
      <c r="D374" s="49"/>
      <c r="E374" s="49"/>
      <c r="F374" s="49"/>
    </row>
    <row r="375" spans="2:6" x14ac:dyDescent="0.15">
      <c r="B375" s="49"/>
      <c r="C375" s="49"/>
      <c r="D375" s="49"/>
      <c r="E375" s="49"/>
      <c r="F375" s="49"/>
    </row>
    <row r="376" spans="2:6" x14ac:dyDescent="0.15">
      <c r="B376" s="49"/>
      <c r="C376" s="49"/>
      <c r="D376" s="49"/>
      <c r="E376" s="49"/>
      <c r="F376" s="49"/>
    </row>
    <row r="377" spans="2:6" x14ac:dyDescent="0.15">
      <c r="B377" s="49"/>
      <c r="C377" s="49"/>
      <c r="D377" s="49"/>
      <c r="E377" s="49"/>
      <c r="F377" s="49"/>
    </row>
    <row r="378" spans="2:6" x14ac:dyDescent="0.15">
      <c r="B378" s="49"/>
      <c r="C378" s="49"/>
      <c r="D378" s="49"/>
      <c r="E378" s="49"/>
      <c r="F378" s="49"/>
    </row>
    <row r="379" spans="2:6" x14ac:dyDescent="0.15">
      <c r="B379" s="49"/>
      <c r="C379" s="49"/>
      <c r="D379" s="49"/>
      <c r="E379" s="49"/>
      <c r="F379" s="49"/>
    </row>
    <row r="380" spans="2:6" x14ac:dyDescent="0.15">
      <c r="B380" s="49"/>
      <c r="C380" s="49"/>
      <c r="D380" s="49"/>
      <c r="E380" s="49"/>
      <c r="F380" s="49"/>
    </row>
    <row r="381" spans="2:6" x14ac:dyDescent="0.15">
      <c r="B381" s="49"/>
      <c r="C381" s="49"/>
      <c r="D381" s="49"/>
      <c r="E381" s="49"/>
      <c r="F381" s="49"/>
    </row>
    <row r="382" spans="2:6" x14ac:dyDescent="0.15">
      <c r="B382" s="49"/>
      <c r="C382" s="49"/>
      <c r="D382" s="49"/>
      <c r="E382" s="49"/>
      <c r="F382" s="49"/>
    </row>
    <row r="383" spans="2:6" x14ac:dyDescent="0.15">
      <c r="B383" s="49"/>
      <c r="C383" s="49"/>
      <c r="D383" s="49"/>
      <c r="E383" s="49"/>
      <c r="F383" s="49"/>
    </row>
    <row r="384" spans="2:6" x14ac:dyDescent="0.15">
      <c r="B384" s="49"/>
      <c r="C384" s="49"/>
      <c r="D384" s="49"/>
      <c r="E384" s="49"/>
      <c r="F384" s="49"/>
    </row>
    <row r="385" spans="2:6" x14ac:dyDescent="0.15">
      <c r="B385" s="49"/>
      <c r="C385" s="49"/>
      <c r="D385" s="49"/>
      <c r="E385" s="49"/>
      <c r="F385" s="49"/>
    </row>
    <row r="386" spans="2:6" x14ac:dyDescent="0.15">
      <c r="B386" s="49"/>
      <c r="C386" s="49"/>
      <c r="D386" s="49"/>
      <c r="E386" s="49"/>
      <c r="F386" s="49"/>
    </row>
    <row r="387" spans="2:6" x14ac:dyDescent="0.15">
      <c r="B387" s="49"/>
      <c r="C387" s="49"/>
      <c r="D387" s="49"/>
      <c r="E387" s="49"/>
      <c r="F387" s="49"/>
    </row>
    <row r="388" spans="2:6" x14ac:dyDescent="0.15">
      <c r="B388" s="49"/>
      <c r="C388" s="49"/>
      <c r="D388" s="49"/>
      <c r="E388" s="49"/>
      <c r="F388" s="49"/>
    </row>
    <row r="389" spans="2:6" x14ac:dyDescent="0.15">
      <c r="B389" s="49"/>
      <c r="C389" s="49"/>
      <c r="D389" s="49"/>
      <c r="E389" s="49"/>
      <c r="F389" s="49"/>
    </row>
    <row r="390" spans="2:6" x14ac:dyDescent="0.15">
      <c r="B390" s="49"/>
      <c r="C390" s="49"/>
      <c r="D390" s="49"/>
      <c r="E390" s="49"/>
      <c r="F390" s="49"/>
    </row>
    <row r="391" spans="2:6" x14ac:dyDescent="0.15">
      <c r="B391" s="49"/>
      <c r="C391" s="49"/>
      <c r="D391" s="49"/>
      <c r="E391" s="49"/>
      <c r="F391" s="49"/>
    </row>
    <row r="392" spans="2:6" x14ac:dyDescent="0.15">
      <c r="B392" s="49"/>
      <c r="C392" s="49"/>
      <c r="D392" s="49"/>
      <c r="E392" s="49"/>
      <c r="F392" s="49"/>
    </row>
    <row r="393" spans="2:6" x14ac:dyDescent="0.15">
      <c r="B393" s="49"/>
      <c r="C393" s="49"/>
      <c r="D393" s="49"/>
      <c r="E393" s="49"/>
      <c r="F393" s="49"/>
    </row>
    <row r="394" spans="2:6" x14ac:dyDescent="0.15">
      <c r="B394" s="49"/>
      <c r="C394" s="49"/>
      <c r="D394" s="49"/>
      <c r="E394" s="49"/>
      <c r="F394" s="49"/>
    </row>
    <row r="395" spans="2:6" x14ac:dyDescent="0.15">
      <c r="B395" s="49"/>
      <c r="C395" s="49"/>
      <c r="D395" s="49"/>
      <c r="E395" s="49"/>
      <c r="F395" s="49"/>
    </row>
    <row r="396" spans="2:6" x14ac:dyDescent="0.15">
      <c r="B396" s="49"/>
      <c r="C396" s="49"/>
      <c r="D396" s="49"/>
      <c r="E396" s="49"/>
      <c r="F396" s="49"/>
    </row>
    <row r="397" spans="2:6" x14ac:dyDescent="0.15">
      <c r="B397" s="49"/>
      <c r="C397" s="49"/>
      <c r="D397" s="49"/>
      <c r="E397" s="49"/>
      <c r="F397" s="49"/>
    </row>
    <row r="398" spans="2:6" x14ac:dyDescent="0.15">
      <c r="B398" s="49"/>
      <c r="C398" s="49"/>
      <c r="D398" s="49"/>
      <c r="E398" s="49"/>
      <c r="F398" s="49"/>
    </row>
    <row r="399" spans="2:6" x14ac:dyDescent="0.15">
      <c r="B399" s="49"/>
      <c r="C399" s="49"/>
      <c r="D399" s="49"/>
      <c r="E399" s="49"/>
      <c r="F399" s="49"/>
    </row>
    <row r="400" spans="2:6" x14ac:dyDescent="0.15">
      <c r="B400" s="49"/>
      <c r="C400" s="49"/>
      <c r="D400" s="49"/>
      <c r="E400" s="49"/>
      <c r="F400" s="49"/>
    </row>
    <row r="401" spans="2:6" x14ac:dyDescent="0.15">
      <c r="B401" s="49"/>
      <c r="C401" s="49"/>
      <c r="D401" s="49"/>
      <c r="E401" s="49"/>
      <c r="F401" s="49"/>
    </row>
    <row r="402" spans="2:6" x14ac:dyDescent="0.15">
      <c r="B402" s="49"/>
      <c r="C402" s="49"/>
      <c r="D402" s="49"/>
      <c r="E402" s="49"/>
      <c r="F402" s="49"/>
    </row>
    <row r="403" spans="2:6" x14ac:dyDescent="0.15">
      <c r="B403" s="49"/>
      <c r="C403" s="49"/>
      <c r="D403" s="49"/>
      <c r="E403" s="49"/>
      <c r="F403" s="49"/>
    </row>
    <row r="404" spans="2:6" x14ac:dyDescent="0.15">
      <c r="B404" s="49"/>
      <c r="C404" s="49"/>
      <c r="D404" s="49"/>
      <c r="E404" s="49"/>
      <c r="F404" s="49"/>
    </row>
    <row r="405" spans="2:6" x14ac:dyDescent="0.15">
      <c r="B405" s="49"/>
      <c r="C405" s="49"/>
      <c r="D405" s="49"/>
      <c r="E405" s="49"/>
      <c r="F405" s="49"/>
    </row>
    <row r="406" spans="2:6" x14ac:dyDescent="0.15">
      <c r="B406" s="49"/>
      <c r="C406" s="49"/>
      <c r="D406" s="49"/>
      <c r="E406" s="49"/>
      <c r="F406" s="49"/>
    </row>
    <row r="407" spans="2:6" x14ac:dyDescent="0.15">
      <c r="B407" s="49"/>
      <c r="C407" s="49"/>
      <c r="D407" s="49"/>
      <c r="E407" s="49"/>
      <c r="F407" s="49"/>
    </row>
    <row r="408" spans="2:6" x14ac:dyDescent="0.15">
      <c r="B408" s="49"/>
      <c r="C408" s="49"/>
      <c r="D408" s="49"/>
      <c r="E408" s="49"/>
      <c r="F408" s="49"/>
    </row>
    <row r="409" spans="2:6" x14ac:dyDescent="0.15">
      <c r="B409" s="49"/>
      <c r="C409" s="49"/>
      <c r="D409" s="49"/>
      <c r="E409" s="49"/>
      <c r="F409" s="49"/>
    </row>
    <row r="410" spans="2:6" x14ac:dyDescent="0.15">
      <c r="B410" s="49"/>
      <c r="C410" s="49"/>
      <c r="D410" s="49"/>
      <c r="E410" s="49"/>
      <c r="F410" s="49"/>
    </row>
    <row r="411" spans="2:6" x14ac:dyDescent="0.15">
      <c r="B411" s="49"/>
      <c r="C411" s="49"/>
      <c r="D411" s="49"/>
      <c r="E411" s="49"/>
      <c r="F411" s="49"/>
    </row>
    <row r="412" spans="2:6" x14ac:dyDescent="0.15">
      <c r="B412" s="49"/>
      <c r="C412" s="49"/>
      <c r="D412" s="49"/>
      <c r="E412" s="49"/>
      <c r="F412" s="49"/>
    </row>
    <row r="413" spans="2:6" x14ac:dyDescent="0.15">
      <c r="B413" s="49"/>
      <c r="C413" s="49"/>
      <c r="D413" s="49"/>
      <c r="E413" s="49"/>
      <c r="F413" s="49"/>
    </row>
    <row r="414" spans="2:6" x14ac:dyDescent="0.15">
      <c r="B414" s="49"/>
      <c r="C414" s="49"/>
      <c r="D414" s="49"/>
      <c r="E414" s="49"/>
      <c r="F414" s="49"/>
    </row>
    <row r="415" spans="2:6" x14ac:dyDescent="0.15">
      <c r="B415" s="49"/>
      <c r="C415" s="49"/>
      <c r="D415" s="49"/>
      <c r="E415" s="49"/>
      <c r="F415" s="49"/>
    </row>
    <row r="416" spans="2:6" x14ac:dyDescent="0.15">
      <c r="B416" s="49"/>
      <c r="C416" s="49"/>
      <c r="D416" s="49"/>
      <c r="E416" s="49"/>
      <c r="F416" s="49"/>
    </row>
    <row r="417" spans="2:6" x14ac:dyDescent="0.15">
      <c r="B417" s="49"/>
      <c r="C417" s="49"/>
      <c r="D417" s="49"/>
      <c r="E417" s="49"/>
      <c r="F417" s="49"/>
    </row>
    <row r="418" spans="2:6" x14ac:dyDescent="0.15">
      <c r="B418" s="49"/>
      <c r="C418" s="49"/>
      <c r="D418" s="49"/>
      <c r="E418" s="49"/>
      <c r="F418" s="49"/>
    </row>
    <row r="419" spans="2:6" x14ac:dyDescent="0.15">
      <c r="B419" s="49"/>
      <c r="C419" s="49"/>
      <c r="D419" s="49"/>
      <c r="E419" s="49"/>
      <c r="F419" s="49"/>
    </row>
    <row r="420" spans="2:6" x14ac:dyDescent="0.15">
      <c r="B420" s="49"/>
      <c r="C420" s="49"/>
      <c r="D420" s="49"/>
      <c r="E420" s="49"/>
      <c r="F420" s="49"/>
    </row>
    <row r="421" spans="2:6" x14ac:dyDescent="0.15">
      <c r="B421" s="49"/>
      <c r="C421" s="49"/>
      <c r="D421" s="49"/>
      <c r="E421" s="49"/>
      <c r="F421" s="49"/>
    </row>
    <row r="422" spans="2:6" x14ac:dyDescent="0.15">
      <c r="B422" s="49"/>
      <c r="C422" s="49"/>
      <c r="D422" s="49"/>
      <c r="E422" s="49"/>
      <c r="F422" s="49"/>
    </row>
    <row r="423" spans="2:6" x14ac:dyDescent="0.15">
      <c r="B423" s="49"/>
      <c r="C423" s="49"/>
      <c r="D423" s="49"/>
      <c r="E423" s="49"/>
      <c r="F423" s="49"/>
    </row>
    <row r="424" spans="2:6" x14ac:dyDescent="0.15">
      <c r="B424" s="49"/>
      <c r="C424" s="49"/>
      <c r="D424" s="49"/>
      <c r="E424" s="49"/>
      <c r="F424" s="49"/>
    </row>
    <row r="425" spans="2:6" x14ac:dyDescent="0.15">
      <c r="B425" s="49"/>
      <c r="C425" s="49"/>
      <c r="D425" s="49"/>
      <c r="E425" s="49"/>
      <c r="F425" s="49"/>
    </row>
    <row r="426" spans="2:6" x14ac:dyDescent="0.15">
      <c r="B426" s="49"/>
      <c r="C426" s="49"/>
      <c r="D426" s="49"/>
      <c r="E426" s="49"/>
      <c r="F426" s="49"/>
    </row>
    <row r="427" spans="2:6" x14ac:dyDescent="0.15">
      <c r="B427" s="49"/>
      <c r="C427" s="49"/>
      <c r="D427" s="49"/>
      <c r="E427" s="49"/>
      <c r="F427" s="49"/>
    </row>
    <row r="428" spans="2:6" x14ac:dyDescent="0.15">
      <c r="B428" s="49"/>
      <c r="C428" s="49"/>
      <c r="D428" s="49"/>
      <c r="E428" s="49"/>
      <c r="F428" s="49"/>
    </row>
    <row r="429" spans="2:6" x14ac:dyDescent="0.15">
      <c r="B429" s="49"/>
      <c r="C429" s="49"/>
      <c r="D429" s="49"/>
      <c r="E429" s="49"/>
      <c r="F429" s="49"/>
    </row>
    <row r="430" spans="2:6" x14ac:dyDescent="0.15">
      <c r="B430" s="49"/>
      <c r="C430" s="49"/>
      <c r="D430" s="49"/>
      <c r="E430" s="49"/>
      <c r="F430" s="49"/>
    </row>
  </sheetData>
  <sheetProtection password="8401" sheet="1" scenarios="1"/>
  <phoneticPr fontId="2"/>
  <pageMargins left="0.7" right="0.7" top="0.75" bottom="0.75" header="0.3" footer="0.3"/>
  <pageSetup paperSize="9" scale="71"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I39"/>
  <sheetViews>
    <sheetView workbookViewId="0"/>
  </sheetViews>
  <sheetFormatPr defaultRowHeight="13.5" x14ac:dyDescent="0.15"/>
  <cols>
    <col min="1" max="1" width="20.5" bestFit="1" customWidth="1"/>
    <col min="6" max="6" width="9.25" bestFit="1" customWidth="1"/>
    <col min="8" max="8" width="9.25" bestFit="1" customWidth="1"/>
  </cols>
  <sheetData>
    <row r="1" spans="1:5" x14ac:dyDescent="0.15">
      <c r="A1" t="s">
        <v>683</v>
      </c>
    </row>
    <row r="3" spans="1:5" x14ac:dyDescent="0.15">
      <c r="A3" t="s">
        <v>321</v>
      </c>
    </row>
    <row r="4" spans="1:5" x14ac:dyDescent="0.15">
      <c r="A4" s="27" t="s">
        <v>53</v>
      </c>
    </row>
    <row r="5" spans="1:5" x14ac:dyDescent="0.15">
      <c r="A5" s="27" t="s">
        <v>32</v>
      </c>
    </row>
    <row r="6" spans="1:5" x14ac:dyDescent="0.15">
      <c r="A6" s="27" t="s">
        <v>477</v>
      </c>
    </row>
    <row r="7" spans="1:5" x14ac:dyDescent="0.15">
      <c r="A7" s="27" t="s">
        <v>566</v>
      </c>
    </row>
    <row r="8" spans="1:5" x14ac:dyDescent="0.15">
      <c r="A8" s="27" t="s">
        <v>568</v>
      </c>
    </row>
    <row r="10" spans="1:5" x14ac:dyDescent="0.15">
      <c r="A10" t="s">
        <v>53</v>
      </c>
    </row>
    <row r="11" spans="1:5" x14ac:dyDescent="0.15">
      <c r="B11" s="136" t="s">
        <v>748</v>
      </c>
      <c r="C11" s="136" t="s">
        <v>749</v>
      </c>
      <c r="D11" s="136" t="s">
        <v>750</v>
      </c>
      <c r="E11" t="s">
        <v>747</v>
      </c>
    </row>
    <row r="12" spans="1:5" x14ac:dyDescent="0.15">
      <c r="A12" t="s">
        <v>54</v>
      </c>
      <c r="B12" s="49">
        <v>1</v>
      </c>
      <c r="C12" s="49">
        <v>1</v>
      </c>
      <c r="D12" s="49">
        <v>10</v>
      </c>
      <c r="E12" s="16">
        <v>0.1</v>
      </c>
    </row>
    <row r="13" spans="1:5" x14ac:dyDescent="0.15">
      <c r="B13" s="49">
        <v>2</v>
      </c>
      <c r="C13" s="49">
        <v>2</v>
      </c>
      <c r="D13" s="49">
        <v>12</v>
      </c>
      <c r="E13" s="16">
        <v>0.16666666666666666</v>
      </c>
    </row>
    <row r="14" spans="1:5" x14ac:dyDescent="0.15">
      <c r="B14" s="49">
        <v>3</v>
      </c>
      <c r="C14" s="49">
        <v>4</v>
      </c>
      <c r="D14" s="49">
        <v>10</v>
      </c>
      <c r="E14" s="16">
        <v>0.4</v>
      </c>
    </row>
    <row r="15" spans="1:5" x14ac:dyDescent="0.15">
      <c r="B15" s="49">
        <v>4</v>
      </c>
      <c r="C15" s="49">
        <v>5</v>
      </c>
      <c r="D15" s="49">
        <v>10</v>
      </c>
      <c r="E15" s="16">
        <v>0.5</v>
      </c>
    </row>
    <row r="16" spans="1:5" x14ac:dyDescent="0.15">
      <c r="B16" s="49">
        <v>5</v>
      </c>
      <c r="C16" s="49">
        <v>8</v>
      </c>
      <c r="D16" s="49">
        <v>12</v>
      </c>
      <c r="E16" s="16">
        <v>0.66666666666666663</v>
      </c>
    </row>
    <row r="17" spans="1:6" x14ac:dyDescent="0.15">
      <c r="B17" s="49">
        <v>6</v>
      </c>
      <c r="C17" s="49">
        <v>8</v>
      </c>
      <c r="D17" s="49">
        <v>10</v>
      </c>
      <c r="E17" s="16">
        <v>0.8</v>
      </c>
    </row>
    <row r="18" spans="1:6" x14ac:dyDescent="0.15">
      <c r="B18" s="49">
        <v>7</v>
      </c>
      <c r="C18" s="49">
        <v>10</v>
      </c>
      <c r="D18" s="49">
        <v>10</v>
      </c>
      <c r="E18" s="16">
        <v>1</v>
      </c>
    </row>
    <row r="19" spans="1:6" x14ac:dyDescent="0.15">
      <c r="B19" t="s">
        <v>639</v>
      </c>
      <c r="C19">
        <v>38</v>
      </c>
      <c r="D19">
        <v>74</v>
      </c>
      <c r="E19" s="16">
        <v>0.51351351351351349</v>
      </c>
    </row>
    <row r="20" spans="1:6" x14ac:dyDescent="0.15">
      <c r="A20" t="s">
        <v>751</v>
      </c>
      <c r="B20" t="s">
        <v>431</v>
      </c>
    </row>
    <row r="22" spans="1:6" x14ac:dyDescent="0.15">
      <c r="A22" t="s">
        <v>32</v>
      </c>
    </row>
    <row r="23" spans="1:6" x14ac:dyDescent="0.15">
      <c r="A23" t="s">
        <v>33</v>
      </c>
    </row>
    <row r="25" spans="1:6" x14ac:dyDescent="0.15">
      <c r="A25" t="s">
        <v>573</v>
      </c>
    </row>
    <row r="26" spans="1:6" x14ac:dyDescent="0.15">
      <c r="A26" t="s">
        <v>774</v>
      </c>
      <c r="B26" t="s">
        <v>775</v>
      </c>
      <c r="C26" t="s">
        <v>776</v>
      </c>
    </row>
    <row r="27" spans="1:6" x14ac:dyDescent="0.15">
      <c r="A27" s="16">
        <v>0.339967031682883</v>
      </c>
      <c r="B27" s="16">
        <v>0.45339982620213359</v>
      </c>
      <c r="C27" s="16">
        <v>0.29985301984850121</v>
      </c>
    </row>
    <row r="29" spans="1:6" x14ac:dyDescent="0.15">
      <c r="A29" t="s">
        <v>566</v>
      </c>
    </row>
    <row r="30" spans="1:6" x14ac:dyDescent="0.15">
      <c r="D30" t="s">
        <v>332</v>
      </c>
    </row>
    <row r="31" spans="1:6" x14ac:dyDescent="0.15">
      <c r="A31" t="s">
        <v>307</v>
      </c>
      <c r="B31" t="s">
        <v>59</v>
      </c>
      <c r="C31" t="s">
        <v>313</v>
      </c>
      <c r="D31" t="s">
        <v>62</v>
      </c>
      <c r="E31" t="s">
        <v>47</v>
      </c>
      <c r="F31" t="s">
        <v>501</v>
      </c>
    </row>
    <row r="32" spans="1:6" x14ac:dyDescent="0.15">
      <c r="A32" t="s">
        <v>577</v>
      </c>
      <c r="B32" s="16">
        <v>102.5317220861719</v>
      </c>
      <c r="C32" s="16">
        <v>104.5317220861719</v>
      </c>
    </row>
    <row r="33" spans="1:9" x14ac:dyDescent="0.15">
      <c r="A33" t="s">
        <v>578</v>
      </c>
      <c r="B33" s="16">
        <v>71.787275588365986</v>
      </c>
      <c r="C33" s="16">
        <v>75.787275588365986</v>
      </c>
      <c r="D33" s="16">
        <v>30.74444649780591</v>
      </c>
      <c r="E33">
        <v>1</v>
      </c>
      <c r="F33" s="270">
        <v>2.943450418151823E-8</v>
      </c>
    </row>
    <row r="35" spans="1:9" x14ac:dyDescent="0.15">
      <c r="A35" t="s">
        <v>568</v>
      </c>
    </row>
    <row r="36" spans="1:9" x14ac:dyDescent="0.15">
      <c r="D36" t="s">
        <v>315</v>
      </c>
      <c r="F36" t="s">
        <v>326</v>
      </c>
    </row>
    <row r="37" spans="1:9" x14ac:dyDescent="0.15">
      <c r="A37" t="s">
        <v>184</v>
      </c>
      <c r="B37" t="s">
        <v>36</v>
      </c>
      <c r="C37" t="s">
        <v>38</v>
      </c>
      <c r="D37" t="s">
        <v>502</v>
      </c>
      <c r="E37" t="s">
        <v>503</v>
      </c>
      <c r="F37" t="s">
        <v>327</v>
      </c>
      <c r="G37" t="s">
        <v>47</v>
      </c>
      <c r="H37" t="s">
        <v>501</v>
      </c>
      <c r="I37" t="s">
        <v>676</v>
      </c>
    </row>
    <row r="38" spans="1:9" x14ac:dyDescent="0.15">
      <c r="A38" s="26" t="s">
        <v>743</v>
      </c>
      <c r="B38" s="16">
        <v>0.48486852126001245</v>
      </c>
      <c r="C38" s="16">
        <v>9.840540318510467E-2</v>
      </c>
      <c r="D38" s="16">
        <v>0.29199747513306423</v>
      </c>
      <c r="E38" s="16">
        <v>0.67773956738696062</v>
      </c>
      <c r="F38" s="16">
        <v>24.277842474850967</v>
      </c>
      <c r="G38">
        <v>1</v>
      </c>
      <c r="H38" s="270">
        <v>8.3392862531847914E-7</v>
      </c>
      <c r="I38" t="s">
        <v>461</v>
      </c>
    </row>
    <row r="39" spans="1:9" x14ac:dyDescent="0.15">
      <c r="A39" s="26" t="s">
        <v>43</v>
      </c>
      <c r="B39" s="16">
        <v>-1.8681566153319631</v>
      </c>
      <c r="C39" s="16">
        <v>0.41980469368788481</v>
      </c>
      <c r="D39" s="16">
        <v>-2.6909586955010862</v>
      </c>
      <c r="E39" s="16">
        <v>-1.0453545351628397</v>
      </c>
      <c r="F39" s="16">
        <v>19.803045454889013</v>
      </c>
      <c r="G39">
        <v>1</v>
      </c>
      <c r="H39" s="270">
        <v>8.5845788138049753E-6</v>
      </c>
      <c r="I39" t="s">
        <v>461</v>
      </c>
    </row>
  </sheetData>
  <phoneticPr fontId="2"/>
  <hyperlinks>
    <hyperlink ref="A4" location="A10" display="ケースの要約" xr:uid="{00000000-0004-0000-0E00-000000000000}"/>
    <hyperlink ref="A5" location="A22" display="線形結合している変数" xr:uid="{00000000-0004-0000-0E00-000001000000}"/>
    <hyperlink ref="A6" location="A25" display="回帰式の精度" xr:uid="{00000000-0004-0000-0E00-000002000000}"/>
    <hyperlink ref="A7" location="A29" display="回帰式の有意性" xr:uid="{00000000-0004-0000-0E00-000003000000}"/>
    <hyperlink ref="A8" location="A35" display="偏回帰係数の推定" xr:uid="{00000000-0004-0000-0E00-000004000000}"/>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B2:I157"/>
  <sheetViews>
    <sheetView workbookViewId="0">
      <selection activeCell="C22" sqref="C22:F22"/>
    </sheetView>
  </sheetViews>
  <sheetFormatPr defaultColWidth="9" defaultRowHeight="13.5" x14ac:dyDescent="0.15"/>
  <cols>
    <col min="1" max="1" width="2.625" style="3" customWidth="1"/>
    <col min="2" max="2" width="4.625" style="3" customWidth="1"/>
    <col min="3" max="3" width="11" style="3" customWidth="1"/>
    <col min="4" max="16384" width="9" style="3"/>
  </cols>
  <sheetData>
    <row r="2" spans="2:2" s="2" customFormat="1" ht="18" customHeight="1" x14ac:dyDescent="0.15">
      <c r="B2" s="25" t="s">
        <v>294</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pans="2:6" s="2" customFormat="1" x14ac:dyDescent="0.15"/>
    <row r="18" spans="2:6" s="2" customFormat="1" x14ac:dyDescent="0.15"/>
    <row r="19" spans="2:6" s="2" customFormat="1" x14ac:dyDescent="0.15"/>
    <row r="20" spans="2:6" s="2" customFormat="1" x14ac:dyDescent="0.15"/>
    <row r="21" spans="2:6" s="2" customFormat="1" ht="14.25" thickBot="1" x14ac:dyDescent="0.2">
      <c r="B21" s="2" t="s">
        <v>15</v>
      </c>
    </row>
    <row r="22" spans="2:6" x14ac:dyDescent="0.15">
      <c r="B22" t="s">
        <v>480</v>
      </c>
      <c r="C22" s="37" t="s">
        <v>7</v>
      </c>
      <c r="D22" s="40" t="s">
        <v>8</v>
      </c>
      <c r="E22" s="41" t="s">
        <v>406</v>
      </c>
      <c r="F22" s="42" t="s">
        <v>9</v>
      </c>
    </row>
    <row r="23" spans="2:6" x14ac:dyDescent="0.15">
      <c r="B23">
        <v>1</v>
      </c>
      <c r="C23" s="38" t="s">
        <v>10</v>
      </c>
      <c r="D23" s="112">
        <v>4.12</v>
      </c>
      <c r="E23" s="48">
        <v>6</v>
      </c>
      <c r="F23" s="113">
        <v>4.5199999999999996</v>
      </c>
    </row>
    <row r="24" spans="2:6" x14ac:dyDescent="0.15">
      <c r="B24">
        <v>2</v>
      </c>
      <c r="C24" s="38" t="s">
        <v>10</v>
      </c>
      <c r="D24" s="112">
        <v>3.82</v>
      </c>
      <c r="E24" s="48">
        <v>5.58</v>
      </c>
      <c r="F24" s="113">
        <v>2.13</v>
      </c>
    </row>
    <row r="25" spans="2:6" x14ac:dyDescent="0.15">
      <c r="B25">
        <v>3</v>
      </c>
      <c r="C25" s="38" t="s">
        <v>10</v>
      </c>
      <c r="D25" s="112">
        <v>2.67</v>
      </c>
      <c r="E25" s="48">
        <v>4.3</v>
      </c>
      <c r="F25" s="113">
        <v>2.64</v>
      </c>
    </row>
    <row r="26" spans="2:6" x14ac:dyDescent="0.15">
      <c r="B26">
        <v>4</v>
      </c>
      <c r="C26" s="38" t="s">
        <v>10</v>
      </c>
      <c r="D26" s="112">
        <v>3.55</v>
      </c>
      <c r="E26" s="48">
        <v>3.55</v>
      </c>
      <c r="F26" s="113">
        <v>2.29</v>
      </c>
    </row>
    <row r="27" spans="2:6" x14ac:dyDescent="0.15">
      <c r="B27">
        <v>5</v>
      </c>
      <c r="C27" s="38" t="s">
        <v>10</v>
      </c>
      <c r="D27" s="112">
        <v>2.4900000000000002</v>
      </c>
      <c r="E27" s="48">
        <v>2.4900000000000002</v>
      </c>
      <c r="F27" s="113">
        <v>3</v>
      </c>
    </row>
    <row r="28" spans="2:6" x14ac:dyDescent="0.15">
      <c r="B28">
        <v>6</v>
      </c>
      <c r="C28" s="38" t="s">
        <v>10</v>
      </c>
      <c r="D28" s="112">
        <v>4.8099999999999996</v>
      </c>
      <c r="E28" s="48">
        <v>4.8099999999999996</v>
      </c>
      <c r="F28" s="113">
        <v>4.88</v>
      </c>
    </row>
    <row r="29" spans="2:6" x14ac:dyDescent="0.15">
      <c r="B29">
        <v>7</v>
      </c>
      <c r="C29" s="38" t="s">
        <v>11</v>
      </c>
      <c r="D29" s="112">
        <v>3.21</v>
      </c>
      <c r="E29" s="48">
        <v>3.21</v>
      </c>
      <c r="F29" s="113">
        <v>2.83</v>
      </c>
    </row>
    <row r="30" spans="2:6" x14ac:dyDescent="0.15">
      <c r="B30">
        <v>8</v>
      </c>
      <c r="C30" s="38" t="s">
        <v>11</v>
      </c>
      <c r="D30" s="112">
        <v>0.95</v>
      </c>
      <c r="E30" s="48">
        <v>7.5</v>
      </c>
      <c r="F30" s="113">
        <v>2.25</v>
      </c>
    </row>
    <row r="31" spans="2:6" x14ac:dyDescent="0.15">
      <c r="B31">
        <v>9</v>
      </c>
      <c r="C31" s="38" t="s">
        <v>11</v>
      </c>
      <c r="D31" s="112">
        <v>3.47</v>
      </c>
      <c r="E31" s="48">
        <v>3.47</v>
      </c>
      <c r="F31" s="113">
        <v>4.1500000000000004</v>
      </c>
    </row>
    <row r="32" spans="2:6" x14ac:dyDescent="0.15">
      <c r="B32">
        <v>10</v>
      </c>
      <c r="C32" s="38" t="s">
        <v>11</v>
      </c>
      <c r="D32" s="112">
        <v>2.16</v>
      </c>
      <c r="E32" s="48">
        <v>9.3000000000000007</v>
      </c>
      <c r="F32" s="113">
        <v>1.76</v>
      </c>
    </row>
    <row r="33" spans="2:9" x14ac:dyDescent="0.15">
      <c r="B33">
        <v>11</v>
      </c>
      <c r="C33" s="38" t="s">
        <v>11</v>
      </c>
      <c r="D33" s="112">
        <v>2.1800000000000002</v>
      </c>
      <c r="E33" s="48">
        <v>3.75</v>
      </c>
      <c r="F33" s="113">
        <v>2.59</v>
      </c>
    </row>
    <row r="34" spans="2:9" x14ac:dyDescent="0.15">
      <c r="B34">
        <v>12</v>
      </c>
      <c r="C34" s="38" t="s">
        <v>11</v>
      </c>
      <c r="D34" s="112">
        <v>1.43</v>
      </c>
      <c r="E34" s="48">
        <v>6.15</v>
      </c>
      <c r="F34" s="113">
        <v>2.21</v>
      </c>
    </row>
    <row r="35" spans="2:9" ht="14.25" thickBot="1" x14ac:dyDescent="0.2">
      <c r="B35">
        <v>13</v>
      </c>
      <c r="C35" s="39" t="s">
        <v>11</v>
      </c>
      <c r="D35" s="114">
        <v>1.85</v>
      </c>
      <c r="E35" s="115">
        <v>4.8</v>
      </c>
      <c r="F35" s="116">
        <v>3.01</v>
      </c>
    </row>
    <row r="41" spans="2:9" x14ac:dyDescent="0.15">
      <c r="B41" t="s">
        <v>405</v>
      </c>
      <c r="I41" t="s">
        <v>407</v>
      </c>
    </row>
    <row r="68" spans="2:2" x14ac:dyDescent="0.15">
      <c r="B68" t="s">
        <v>408</v>
      </c>
    </row>
    <row r="95" spans="2:2" x14ac:dyDescent="0.15">
      <c r="B95" t="s">
        <v>409</v>
      </c>
    </row>
    <row r="133" spans="2:2" x14ac:dyDescent="0.15">
      <c r="B133"/>
    </row>
    <row r="157" spans="2:2" x14ac:dyDescent="0.15">
      <c r="B157"/>
    </row>
  </sheetData>
  <sheetProtection algorithmName="SHA-512" hashValue="qqRspqLZDkl5POPoBPMSrbUGVDrZh0HkcxeOKZZglIMDFoq1X6yhkwoGZnaUkxB1sfntAf3bMeSmpM+Yn5wM2w==" saltValue="ONrSdA61IB+60p9sxsMEww==" spinCount="100000" sheet="1" scenarios="1"/>
  <phoneticPr fontId="2"/>
  <pageMargins left="0.75" right="0.75" top="1" bottom="1" header="0.51200000000000001" footer="0.51200000000000001"/>
  <pageSetup paperSize="9" scale="69" fitToHeight="0" orientation="portrait" verticalDpi="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H94"/>
  <sheetViews>
    <sheetView workbookViewId="0"/>
  </sheetViews>
  <sheetFormatPr defaultRowHeight="13.5" x14ac:dyDescent="0.15"/>
  <cols>
    <col min="1" max="1" width="17.25" bestFit="1" customWidth="1"/>
  </cols>
  <sheetData>
    <row r="1" spans="1:1" x14ac:dyDescent="0.15">
      <c r="A1" t="s">
        <v>61</v>
      </c>
    </row>
    <row r="3" spans="1:1" x14ac:dyDescent="0.15">
      <c r="A3" t="s">
        <v>321</v>
      </c>
    </row>
    <row r="4" spans="1:1" x14ac:dyDescent="0.15">
      <c r="A4" s="27" t="s">
        <v>53</v>
      </c>
    </row>
    <row r="5" spans="1:1" x14ac:dyDescent="0.15">
      <c r="A5" s="27" t="s">
        <v>324</v>
      </c>
    </row>
    <row r="6" spans="1:1" x14ac:dyDescent="0.15">
      <c r="A6" s="27" t="s">
        <v>28</v>
      </c>
    </row>
    <row r="7" spans="1:1" x14ac:dyDescent="0.15">
      <c r="A7" s="27" t="s">
        <v>31</v>
      </c>
    </row>
    <row r="8" spans="1:1" x14ac:dyDescent="0.15">
      <c r="A8" s="27" t="s">
        <v>32</v>
      </c>
    </row>
    <row r="9" spans="1:1" x14ac:dyDescent="0.15">
      <c r="A9" s="27" t="s">
        <v>34</v>
      </c>
    </row>
    <row r="10" spans="1:1" x14ac:dyDescent="0.15">
      <c r="A10" s="27" t="s">
        <v>707</v>
      </c>
    </row>
    <row r="11" spans="1:1" x14ac:dyDescent="0.15">
      <c r="A11" s="27" t="s">
        <v>372</v>
      </c>
    </row>
    <row r="12" spans="1:1" x14ac:dyDescent="0.15">
      <c r="A12" s="27" t="s">
        <v>64</v>
      </c>
    </row>
    <row r="13" spans="1:1" x14ac:dyDescent="0.15">
      <c r="A13" s="27" t="s">
        <v>63</v>
      </c>
    </row>
    <row r="14" spans="1:1" x14ac:dyDescent="0.15">
      <c r="A14" s="27" t="s">
        <v>75</v>
      </c>
    </row>
    <row r="15" spans="1:1" x14ac:dyDescent="0.15">
      <c r="A15" s="27" t="s">
        <v>68</v>
      </c>
    </row>
    <row r="16" spans="1:1" x14ac:dyDescent="0.15">
      <c r="A16" s="27" t="s">
        <v>404</v>
      </c>
    </row>
    <row r="18" spans="1:3" x14ac:dyDescent="0.15">
      <c r="A18" t="s">
        <v>53</v>
      </c>
    </row>
    <row r="19" spans="1:3" x14ac:dyDescent="0.15">
      <c r="B19" t="s">
        <v>301</v>
      </c>
      <c r="C19" t="s">
        <v>69</v>
      </c>
    </row>
    <row r="20" spans="1:3" x14ac:dyDescent="0.15">
      <c r="A20" t="s">
        <v>54</v>
      </c>
      <c r="B20">
        <v>13</v>
      </c>
      <c r="C20" s="18">
        <v>1</v>
      </c>
    </row>
    <row r="21" spans="1:3" x14ac:dyDescent="0.15">
      <c r="A21" t="s">
        <v>55</v>
      </c>
      <c r="B21">
        <v>0</v>
      </c>
      <c r="C21" s="18">
        <v>0</v>
      </c>
    </row>
    <row r="22" spans="1:3" x14ac:dyDescent="0.15">
      <c r="A22" t="s">
        <v>302</v>
      </c>
      <c r="B22">
        <v>0</v>
      </c>
      <c r="C22" s="18">
        <v>0</v>
      </c>
    </row>
    <row r="23" spans="1:3" x14ac:dyDescent="0.15">
      <c r="A23" t="s">
        <v>303</v>
      </c>
      <c r="B23">
        <v>0</v>
      </c>
      <c r="C23" s="18">
        <v>0</v>
      </c>
    </row>
    <row r="24" spans="1:3" x14ac:dyDescent="0.15">
      <c r="A24" t="s">
        <v>304</v>
      </c>
      <c r="B24">
        <v>13</v>
      </c>
      <c r="C24" s="18">
        <v>1</v>
      </c>
    </row>
    <row r="26" spans="1:3" x14ac:dyDescent="0.15">
      <c r="A26" t="s">
        <v>324</v>
      </c>
    </row>
    <row r="27" spans="1:3" x14ac:dyDescent="0.15">
      <c r="A27" s="26" t="s">
        <v>7</v>
      </c>
      <c r="B27" t="s">
        <v>301</v>
      </c>
      <c r="C27" t="s">
        <v>69</v>
      </c>
    </row>
    <row r="28" spans="1:3" x14ac:dyDescent="0.15">
      <c r="A28" s="26" t="s">
        <v>10</v>
      </c>
      <c r="B28">
        <v>6</v>
      </c>
      <c r="C28" s="18">
        <v>0.46153846153846156</v>
      </c>
    </row>
    <row r="29" spans="1:3" x14ac:dyDescent="0.15">
      <c r="A29" s="26" t="s">
        <v>11</v>
      </c>
      <c r="B29">
        <v>7</v>
      </c>
      <c r="C29" s="18">
        <v>0.53846153846153844</v>
      </c>
    </row>
    <row r="30" spans="1:3" x14ac:dyDescent="0.15">
      <c r="A30" s="26" t="s">
        <v>304</v>
      </c>
      <c r="B30">
        <v>13</v>
      </c>
      <c r="C30" s="18">
        <v>1</v>
      </c>
    </row>
    <row r="32" spans="1:3" x14ac:dyDescent="0.15">
      <c r="A32" t="s">
        <v>28</v>
      </c>
    </row>
    <row r="33" spans="1:8" x14ac:dyDescent="0.15">
      <c r="A33" t="s">
        <v>325</v>
      </c>
      <c r="B33" t="s">
        <v>184</v>
      </c>
      <c r="C33" t="s">
        <v>301</v>
      </c>
      <c r="D33" t="s">
        <v>29</v>
      </c>
      <c r="E33" t="s">
        <v>185</v>
      </c>
      <c r="F33" t="s">
        <v>30</v>
      </c>
      <c r="G33" t="s">
        <v>305</v>
      </c>
      <c r="H33" t="s">
        <v>306</v>
      </c>
    </row>
    <row r="34" spans="1:8" x14ac:dyDescent="0.15">
      <c r="A34" s="26" t="s">
        <v>304</v>
      </c>
      <c r="B34" s="26" t="s">
        <v>8</v>
      </c>
      <c r="C34">
        <v>13</v>
      </c>
      <c r="D34" s="15">
        <v>2.8238461538461541</v>
      </c>
      <c r="E34" s="15">
        <v>1.2586589743589738</v>
      </c>
      <c r="F34" s="15">
        <v>1.1218997167122264</v>
      </c>
      <c r="G34" s="15">
        <v>0.95</v>
      </c>
      <c r="H34" s="15">
        <v>4.8099999999999996</v>
      </c>
    </row>
    <row r="35" spans="1:8" x14ac:dyDescent="0.15">
      <c r="B35" s="26" t="s">
        <v>9</v>
      </c>
      <c r="C35">
        <v>13</v>
      </c>
      <c r="D35" s="15">
        <v>2.9430769230769229</v>
      </c>
      <c r="E35" s="15">
        <v>0.95308974358974419</v>
      </c>
      <c r="F35" s="15">
        <v>0.97626315283828269</v>
      </c>
      <c r="G35" s="15">
        <v>1.76</v>
      </c>
      <c r="H35" s="15">
        <v>4.88</v>
      </c>
    </row>
    <row r="36" spans="1:8" x14ac:dyDescent="0.15">
      <c r="A36" s="26" t="s">
        <v>10</v>
      </c>
      <c r="B36" s="26" t="s">
        <v>8</v>
      </c>
      <c r="C36">
        <v>6</v>
      </c>
      <c r="D36" s="15">
        <v>3.5766666666666662</v>
      </c>
      <c r="E36" s="15">
        <v>0.77582666666666855</v>
      </c>
      <c r="F36" s="15">
        <v>0.88081023306196238</v>
      </c>
      <c r="G36" s="15">
        <v>2.4900000000000002</v>
      </c>
      <c r="H36" s="15">
        <v>4.8099999999999996</v>
      </c>
    </row>
    <row r="37" spans="1:8" x14ac:dyDescent="0.15">
      <c r="B37" s="26" t="s">
        <v>9</v>
      </c>
      <c r="C37">
        <v>6</v>
      </c>
      <c r="D37" s="15">
        <v>3.2433333333333327</v>
      </c>
      <c r="E37" s="15">
        <v>1.3760266666666681</v>
      </c>
      <c r="F37" s="15">
        <v>1.1730416304064695</v>
      </c>
      <c r="G37" s="15">
        <v>2.13</v>
      </c>
      <c r="H37" s="15">
        <v>4.88</v>
      </c>
    </row>
    <row r="38" spans="1:8" x14ac:dyDescent="0.15">
      <c r="A38" s="26" t="s">
        <v>11</v>
      </c>
      <c r="B38" s="26" t="s">
        <v>8</v>
      </c>
      <c r="C38">
        <v>7</v>
      </c>
      <c r="D38" s="15">
        <v>2.1785714285714284</v>
      </c>
      <c r="E38" s="15">
        <v>0.81828095238095244</v>
      </c>
      <c r="F38" s="15">
        <v>0.9045888305638935</v>
      </c>
      <c r="G38" s="15">
        <v>0.95</v>
      </c>
      <c r="H38" s="15">
        <v>3.47</v>
      </c>
    </row>
    <row r="39" spans="1:8" x14ac:dyDescent="0.15">
      <c r="B39" s="26" t="s">
        <v>9</v>
      </c>
      <c r="C39">
        <v>7</v>
      </c>
      <c r="D39" s="15">
        <v>2.6857142857142855</v>
      </c>
      <c r="E39" s="15">
        <v>0.59206190476190912</v>
      </c>
      <c r="F39" s="15">
        <v>0.7694555898568215</v>
      </c>
      <c r="G39" s="15">
        <v>1.76</v>
      </c>
      <c r="H39" s="15">
        <v>4.1500000000000004</v>
      </c>
    </row>
    <row r="41" spans="1:8" x14ac:dyDescent="0.15">
      <c r="A41" t="s">
        <v>31</v>
      </c>
    </row>
    <row r="42" spans="1:8" x14ac:dyDescent="0.15">
      <c r="A42" t="s">
        <v>325</v>
      </c>
      <c r="C42" s="26" t="s">
        <v>8</v>
      </c>
      <c r="D42" s="26" t="s">
        <v>9</v>
      </c>
    </row>
    <row r="43" spans="1:8" x14ac:dyDescent="0.15">
      <c r="A43" s="26" t="s">
        <v>304</v>
      </c>
      <c r="B43" s="26" t="s">
        <v>8</v>
      </c>
      <c r="C43" s="15">
        <v>1</v>
      </c>
      <c r="D43" s="15">
        <v>0.6572695350781903</v>
      </c>
    </row>
    <row r="44" spans="1:8" x14ac:dyDescent="0.15">
      <c r="B44" s="26" t="s">
        <v>9</v>
      </c>
      <c r="C44" s="15">
        <v>0.6572695350781903</v>
      </c>
      <c r="D44" s="15">
        <v>1</v>
      </c>
    </row>
    <row r="45" spans="1:8" x14ac:dyDescent="0.15">
      <c r="A45" s="26" t="s">
        <v>10</v>
      </c>
      <c r="B45" s="26" t="s">
        <v>8</v>
      </c>
      <c r="C45" s="15">
        <v>0.99999999999999623</v>
      </c>
      <c r="D45" s="15">
        <v>0.63454912398579721</v>
      </c>
    </row>
    <row r="46" spans="1:8" x14ac:dyDescent="0.15">
      <c r="B46" s="26" t="s">
        <v>9</v>
      </c>
      <c r="C46" s="15">
        <v>0.63454912398579721</v>
      </c>
      <c r="D46" s="15">
        <v>0.99999999999999867</v>
      </c>
    </row>
    <row r="47" spans="1:8" x14ac:dyDescent="0.15">
      <c r="A47" s="26" t="s">
        <v>11</v>
      </c>
      <c r="B47" s="26" t="s">
        <v>8</v>
      </c>
      <c r="C47" s="15">
        <v>1.0000000000000007</v>
      </c>
      <c r="D47" s="15">
        <v>0.6804573819812153</v>
      </c>
    </row>
    <row r="48" spans="1:8" x14ac:dyDescent="0.15">
      <c r="B48" s="26" t="s">
        <v>9</v>
      </c>
      <c r="C48" s="15">
        <v>0.6804573819812153</v>
      </c>
      <c r="D48" s="15">
        <v>0.99999999999999312</v>
      </c>
    </row>
    <row r="50" spans="1:7" x14ac:dyDescent="0.15">
      <c r="A50" t="s">
        <v>32</v>
      </c>
    </row>
    <row r="51" spans="1:7" x14ac:dyDescent="0.15">
      <c r="A51" t="s">
        <v>33</v>
      </c>
    </row>
    <row r="53" spans="1:7" x14ac:dyDescent="0.15">
      <c r="A53" t="s">
        <v>34</v>
      </c>
    </row>
    <row r="54" spans="1:7" x14ac:dyDescent="0.15">
      <c r="A54" t="s">
        <v>322</v>
      </c>
    </row>
    <row r="56" spans="1:7" x14ac:dyDescent="0.15">
      <c r="A56" t="s">
        <v>707</v>
      </c>
    </row>
    <row r="57" spans="1:7" x14ac:dyDescent="0.15">
      <c r="A57" t="s">
        <v>307</v>
      </c>
    </row>
    <row r="58" spans="1:7" ht="15.75" x14ac:dyDescent="0.15">
      <c r="A58" t="s">
        <v>399</v>
      </c>
      <c r="B58" t="s">
        <v>754</v>
      </c>
      <c r="C58" t="s">
        <v>710</v>
      </c>
      <c r="D58" t="s">
        <v>499</v>
      </c>
      <c r="E58" t="s">
        <v>400</v>
      </c>
      <c r="F58" t="s">
        <v>401</v>
      </c>
      <c r="G58" t="s">
        <v>501</v>
      </c>
    </row>
    <row r="59" spans="1:7" x14ac:dyDescent="0.15">
      <c r="A59">
        <v>2</v>
      </c>
      <c r="B59" s="16">
        <v>0.44723967605574255</v>
      </c>
      <c r="C59" s="16">
        <v>0.55276032394425745</v>
      </c>
      <c r="D59" s="16">
        <v>4.0455117406440699</v>
      </c>
      <c r="E59">
        <v>2</v>
      </c>
      <c r="F59" s="34">
        <v>10</v>
      </c>
      <c r="G59" s="270">
        <v>5.1604112503418162E-2</v>
      </c>
    </row>
    <row r="61" spans="1:7" x14ac:dyDescent="0.15">
      <c r="A61" t="s">
        <v>427</v>
      </c>
    </row>
    <row r="62" spans="1:7" x14ac:dyDescent="0.15">
      <c r="A62" t="s">
        <v>184</v>
      </c>
      <c r="B62" t="s">
        <v>755</v>
      </c>
      <c r="C62" t="s">
        <v>499</v>
      </c>
      <c r="D62" t="s">
        <v>400</v>
      </c>
      <c r="E62" t="s">
        <v>401</v>
      </c>
      <c r="F62" t="s">
        <v>501</v>
      </c>
      <c r="G62" t="s">
        <v>676</v>
      </c>
    </row>
    <row r="63" spans="1:7" x14ac:dyDescent="0.15">
      <c r="A63" s="26" t="s">
        <v>8</v>
      </c>
      <c r="B63" s="16">
        <v>0.60598700784308379</v>
      </c>
      <c r="C63" s="16">
        <v>6.5020039548264243</v>
      </c>
      <c r="D63">
        <v>1</v>
      </c>
      <c r="E63">
        <v>10</v>
      </c>
      <c r="F63" s="270">
        <v>2.8868770640734252E-2</v>
      </c>
      <c r="G63" t="s">
        <v>462</v>
      </c>
    </row>
    <row r="64" spans="1:7" x14ac:dyDescent="0.15">
      <c r="A64" s="26" t="s">
        <v>9</v>
      </c>
      <c r="B64" s="16">
        <v>0.94993887843053515</v>
      </c>
      <c r="C64" s="16">
        <v>0.52699308035664949</v>
      </c>
      <c r="D64">
        <v>1</v>
      </c>
      <c r="E64">
        <v>10</v>
      </c>
      <c r="F64" s="270">
        <v>0.48451737998523281</v>
      </c>
    </row>
    <row r="66" spans="1:5" x14ac:dyDescent="0.15">
      <c r="A66" t="s">
        <v>372</v>
      </c>
    </row>
    <row r="67" spans="1:5" ht="15.75" x14ac:dyDescent="0.15">
      <c r="A67" t="s">
        <v>65</v>
      </c>
      <c r="B67" t="s">
        <v>76</v>
      </c>
      <c r="C67" t="s">
        <v>77</v>
      </c>
      <c r="D67" t="s">
        <v>78</v>
      </c>
      <c r="E67" t="s">
        <v>753</v>
      </c>
    </row>
    <row r="68" spans="1:5" x14ac:dyDescent="0.15">
      <c r="A68">
        <v>1</v>
      </c>
      <c r="B68" s="16">
        <v>0.80910234812881376</v>
      </c>
      <c r="C68" s="18">
        <v>1</v>
      </c>
      <c r="D68" s="18">
        <v>1</v>
      </c>
      <c r="E68" s="16">
        <v>0.4472396760557425</v>
      </c>
    </row>
    <row r="70" spans="1:5" x14ac:dyDescent="0.15">
      <c r="A70" t="s">
        <v>64</v>
      </c>
    </row>
    <row r="71" spans="1:5" x14ac:dyDescent="0.15">
      <c r="A71" t="s">
        <v>65</v>
      </c>
      <c r="B71" t="s">
        <v>710</v>
      </c>
      <c r="C71" t="s">
        <v>62</v>
      </c>
      <c r="D71" t="s">
        <v>47</v>
      </c>
      <c r="E71" t="s">
        <v>501</v>
      </c>
    </row>
    <row r="72" spans="1:5" x14ac:dyDescent="0.15">
      <c r="A72" t="s">
        <v>402</v>
      </c>
      <c r="B72" s="16">
        <v>0.55276032394425745</v>
      </c>
      <c r="C72" s="16">
        <v>5.9283078199836456</v>
      </c>
      <c r="D72">
        <v>2</v>
      </c>
      <c r="E72" s="270">
        <v>5.1604112503418231E-2</v>
      </c>
    </row>
    <row r="74" spans="1:5" x14ac:dyDescent="0.15">
      <c r="A74" t="s">
        <v>63</v>
      </c>
    </row>
    <row r="75" spans="1:5" x14ac:dyDescent="0.15">
      <c r="A75" t="s">
        <v>184</v>
      </c>
      <c r="B75" t="s">
        <v>403</v>
      </c>
    </row>
    <row r="76" spans="1:5" x14ac:dyDescent="0.15">
      <c r="A76" s="26" t="s">
        <v>8</v>
      </c>
      <c r="B76" s="16">
        <v>1.3653129364128573</v>
      </c>
    </row>
    <row r="77" spans="1:5" x14ac:dyDescent="0.15">
      <c r="A77" s="26" t="s">
        <v>9</v>
      </c>
      <c r="B77" s="16">
        <v>-0.44668172772566711</v>
      </c>
    </row>
    <row r="78" spans="1:5" x14ac:dyDescent="0.15">
      <c r="A78" t="s">
        <v>43</v>
      </c>
      <c r="B78" s="16">
        <v>-2.5408149994563063</v>
      </c>
    </row>
    <row r="80" spans="1:5" x14ac:dyDescent="0.15">
      <c r="A80" t="s">
        <v>75</v>
      </c>
    </row>
    <row r="81" spans="1:5" x14ac:dyDescent="0.15">
      <c r="A81" t="s">
        <v>184</v>
      </c>
      <c r="B81" t="s">
        <v>403</v>
      </c>
    </row>
    <row r="82" spans="1:5" x14ac:dyDescent="0.15">
      <c r="A82" s="26" t="s">
        <v>8</v>
      </c>
      <c r="B82" s="16">
        <v>1.2203969794885829</v>
      </c>
    </row>
    <row r="83" spans="1:5" x14ac:dyDescent="0.15">
      <c r="A83" s="26" t="s">
        <v>9</v>
      </c>
      <c r="B83" s="16">
        <v>-0.43500689479401833</v>
      </c>
    </row>
    <row r="85" spans="1:5" x14ac:dyDescent="0.15">
      <c r="A85" t="s">
        <v>68</v>
      </c>
      <c r="C85" t="s">
        <v>320</v>
      </c>
    </row>
    <row r="86" spans="1:5" x14ac:dyDescent="0.15">
      <c r="C86" s="26" t="s">
        <v>10</v>
      </c>
      <c r="D86" s="26" t="s">
        <v>11</v>
      </c>
      <c r="E86" t="s">
        <v>70</v>
      </c>
    </row>
    <row r="87" spans="1:5" x14ac:dyDescent="0.15">
      <c r="A87" t="s">
        <v>52</v>
      </c>
      <c r="B87" s="26" t="s">
        <v>10</v>
      </c>
      <c r="C87">
        <v>4</v>
      </c>
      <c r="D87">
        <v>2</v>
      </c>
      <c r="E87" s="18">
        <v>0.66666666666666663</v>
      </c>
    </row>
    <row r="88" spans="1:5" x14ac:dyDescent="0.15">
      <c r="B88" s="26" t="s">
        <v>11</v>
      </c>
      <c r="C88">
        <v>2</v>
      </c>
      <c r="D88">
        <v>5</v>
      </c>
      <c r="E88" s="18">
        <v>0.7142857142857143</v>
      </c>
    </row>
    <row r="89" spans="1:5" x14ac:dyDescent="0.15">
      <c r="D89" t="s">
        <v>304</v>
      </c>
      <c r="E89" s="18">
        <v>0.69230769230769229</v>
      </c>
    </row>
    <row r="91" spans="1:5" x14ac:dyDescent="0.15">
      <c r="A91" t="s">
        <v>404</v>
      </c>
    </row>
    <row r="92" spans="1:5" x14ac:dyDescent="0.15">
      <c r="A92" s="26" t="s">
        <v>7</v>
      </c>
      <c r="B92" t="s">
        <v>403</v>
      </c>
    </row>
    <row r="93" spans="1:5" x14ac:dyDescent="0.15">
      <c r="A93" s="26" t="s">
        <v>10</v>
      </c>
      <c r="B93" s="16">
        <v>0.893716532856766</v>
      </c>
    </row>
    <row r="94" spans="1:5" x14ac:dyDescent="0.15">
      <c r="A94" s="26" t="s">
        <v>11</v>
      </c>
      <c r="B94" s="16">
        <v>-0.76604274244865889</v>
      </c>
    </row>
  </sheetData>
  <phoneticPr fontId="2"/>
  <hyperlinks>
    <hyperlink ref="A4" location="A18" display="ケースの要約" xr:uid="{00000000-0004-0000-1000-000000000000}"/>
    <hyperlink ref="A5" location="A26" display="目的変数の要約" xr:uid="{00000000-0004-0000-1000-000001000000}"/>
    <hyperlink ref="A6" location="A32" display="基本統計量" xr:uid="{00000000-0004-0000-1000-000002000000}"/>
    <hyperlink ref="A7" location="A41" display="相関行列" xr:uid="{00000000-0004-0000-1000-000003000000}"/>
    <hyperlink ref="A8" location="A50" display="線形結合している変数" xr:uid="{00000000-0004-0000-1000-000004000000}"/>
    <hyperlink ref="A9" location="A53" display="変数選択の方法" xr:uid="{00000000-0004-0000-1000-000005000000}"/>
    <hyperlink ref="A10" location="A56" display="変数選択結果" xr:uid="{00000000-0004-0000-1000-000006000000}"/>
    <hyperlink ref="A11" location="A66" display="固有値表" xr:uid="{00000000-0004-0000-1000-000007000000}"/>
    <hyperlink ref="A12" location="A70" display="判別関数の有意性の検定" xr:uid="{00000000-0004-0000-1000-000008000000}"/>
    <hyperlink ref="A13" location="A74" display="判別係数" xr:uid="{00000000-0004-0000-1000-000009000000}"/>
    <hyperlink ref="A14" location="A80" display="標準化判別係数" xr:uid="{00000000-0004-0000-1000-00000A000000}"/>
    <hyperlink ref="A15" location="A85" display="判別結果" xr:uid="{00000000-0004-0000-1000-00000B000000}"/>
    <hyperlink ref="A16" location="A91" display="各群の重心" xr:uid="{00000000-0004-0000-1000-00000C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B2:I166"/>
  <sheetViews>
    <sheetView workbookViewId="0">
      <selection activeCell="D13" activeCellId="1" sqref="C13 D13:G13"/>
    </sheetView>
  </sheetViews>
  <sheetFormatPr defaultColWidth="9" defaultRowHeight="13.5" x14ac:dyDescent="0.15"/>
  <cols>
    <col min="1" max="1" width="2.625" style="3" customWidth="1"/>
    <col min="2" max="2" width="4.625" style="3" customWidth="1"/>
    <col min="3" max="3" width="15.25" style="3" customWidth="1"/>
    <col min="4" max="4" width="9.625" style="3" customWidth="1"/>
    <col min="5" max="5" width="9" style="3"/>
    <col min="6" max="6" width="10.375" style="3" customWidth="1"/>
    <col min="7" max="16384" width="9" style="3"/>
  </cols>
  <sheetData>
    <row r="2" spans="2:7" s="2" customFormat="1" ht="14.25" x14ac:dyDescent="0.15">
      <c r="B2" s="25" t="s">
        <v>295</v>
      </c>
      <c r="C2" s="5"/>
      <c r="D2" s="5"/>
      <c r="E2" s="5"/>
      <c r="F2" s="5"/>
    </row>
    <row r="3" spans="2:7" s="2" customFormat="1" ht="14.25" x14ac:dyDescent="0.15">
      <c r="B3" s="25"/>
      <c r="C3" s="5"/>
      <c r="D3" s="5"/>
      <c r="E3" s="5"/>
      <c r="F3" s="5"/>
    </row>
    <row r="4" spans="2:7" s="2" customFormat="1" ht="14.25" x14ac:dyDescent="0.15">
      <c r="B4" s="25"/>
      <c r="C4" s="5"/>
      <c r="D4" s="5"/>
      <c r="E4" s="5"/>
      <c r="F4" s="5"/>
    </row>
    <row r="5" spans="2:7" s="2" customFormat="1" ht="14.25" x14ac:dyDescent="0.15">
      <c r="B5" s="25"/>
      <c r="C5" s="5"/>
      <c r="D5" s="5"/>
      <c r="E5" s="5"/>
      <c r="F5" s="5"/>
    </row>
    <row r="6" spans="2:7" s="2" customFormat="1" ht="14.25" x14ac:dyDescent="0.15">
      <c r="B6" s="25"/>
      <c r="C6" s="5"/>
      <c r="D6" s="5"/>
      <c r="E6" s="5"/>
      <c r="F6" s="5"/>
    </row>
    <row r="7" spans="2:7" s="2" customFormat="1" ht="14.25" x14ac:dyDescent="0.15">
      <c r="B7" s="25"/>
      <c r="C7" s="5"/>
      <c r="D7" s="5"/>
      <c r="E7" s="5"/>
      <c r="F7" s="5"/>
    </row>
    <row r="8" spans="2:7" s="2" customFormat="1" ht="14.25" x14ac:dyDescent="0.15">
      <c r="B8" s="25"/>
      <c r="C8" s="5"/>
      <c r="D8" s="5"/>
      <c r="E8" s="5"/>
      <c r="F8" s="5"/>
    </row>
    <row r="9" spans="2:7" s="2" customFormat="1" ht="14.25" x14ac:dyDescent="0.15">
      <c r="B9" s="25"/>
      <c r="C9" s="5"/>
      <c r="D9" s="5"/>
      <c r="E9" s="5"/>
      <c r="F9" s="5"/>
    </row>
    <row r="10" spans="2:7" s="2" customFormat="1" ht="14.25" x14ac:dyDescent="0.15">
      <c r="B10" s="25"/>
      <c r="C10" s="5"/>
      <c r="D10" s="5"/>
      <c r="E10" s="5"/>
      <c r="F10" s="5"/>
    </row>
    <row r="11" spans="2:7" s="2" customFormat="1" x14ac:dyDescent="0.15">
      <c r="B11" s="6"/>
      <c r="C11" s="5"/>
      <c r="D11" s="5"/>
      <c r="E11" s="5"/>
      <c r="F11" s="5"/>
    </row>
    <row r="12" spans="2:7" s="2" customFormat="1" ht="14.25" thickBot="1" x14ac:dyDescent="0.2">
      <c r="B12" s="2" t="s">
        <v>16</v>
      </c>
      <c r="C12" s="5"/>
      <c r="D12" s="5"/>
      <c r="E12" s="5"/>
      <c r="F12" s="5"/>
    </row>
    <row r="13" spans="2:7" x14ac:dyDescent="0.15">
      <c r="B13" s="49" t="s">
        <v>480</v>
      </c>
      <c r="C13" s="101" t="s">
        <v>12</v>
      </c>
      <c r="D13" s="104" t="s">
        <v>24</v>
      </c>
      <c r="E13" s="105" t="s">
        <v>25</v>
      </c>
      <c r="F13" s="105" t="s">
        <v>13</v>
      </c>
      <c r="G13" s="106" t="s">
        <v>14</v>
      </c>
    </row>
    <row r="14" spans="2:7" x14ac:dyDescent="0.15">
      <c r="B14" s="49">
        <v>1</v>
      </c>
      <c r="C14" s="102" t="s">
        <v>439</v>
      </c>
      <c r="D14" s="107">
        <v>5.0999999999999996</v>
      </c>
      <c r="E14" s="50">
        <v>3.5</v>
      </c>
      <c r="F14" s="50">
        <v>1.4</v>
      </c>
      <c r="G14" s="108">
        <v>0.2</v>
      </c>
    </row>
    <row r="15" spans="2:7" x14ac:dyDescent="0.15">
      <c r="B15" s="49">
        <v>2</v>
      </c>
      <c r="C15" s="102" t="s">
        <v>440</v>
      </c>
      <c r="D15" s="107">
        <v>4.9000000000000004</v>
      </c>
      <c r="E15" s="50">
        <v>3</v>
      </c>
      <c r="F15" s="50">
        <v>1.4</v>
      </c>
      <c r="G15" s="108">
        <v>0.2</v>
      </c>
    </row>
    <row r="16" spans="2:7" x14ac:dyDescent="0.15">
      <c r="B16" s="49">
        <v>3</v>
      </c>
      <c r="C16" s="102" t="s">
        <v>440</v>
      </c>
      <c r="D16" s="107">
        <v>4.7</v>
      </c>
      <c r="E16" s="50">
        <v>3.2</v>
      </c>
      <c r="F16" s="50">
        <v>1.3</v>
      </c>
      <c r="G16" s="108">
        <v>0.2</v>
      </c>
    </row>
    <row r="17" spans="2:7" x14ac:dyDescent="0.15">
      <c r="B17" s="49">
        <v>4</v>
      </c>
      <c r="C17" s="102" t="s">
        <v>440</v>
      </c>
      <c r="D17" s="107">
        <v>4.5999999999999996</v>
      </c>
      <c r="E17" s="50">
        <v>3.1</v>
      </c>
      <c r="F17" s="50">
        <v>1.5</v>
      </c>
      <c r="G17" s="108">
        <v>0.2</v>
      </c>
    </row>
    <row r="18" spans="2:7" x14ac:dyDescent="0.15">
      <c r="B18" s="49">
        <v>5</v>
      </c>
      <c r="C18" s="102" t="s">
        <v>440</v>
      </c>
      <c r="D18" s="107">
        <v>5</v>
      </c>
      <c r="E18" s="50">
        <v>3.6</v>
      </c>
      <c r="F18" s="50">
        <v>1.4</v>
      </c>
      <c r="G18" s="108">
        <v>0.2</v>
      </c>
    </row>
    <row r="19" spans="2:7" x14ac:dyDescent="0.15">
      <c r="B19" s="49">
        <v>6</v>
      </c>
      <c r="C19" s="102" t="s">
        <v>440</v>
      </c>
      <c r="D19" s="107">
        <v>5.4</v>
      </c>
      <c r="E19" s="50">
        <v>3.9</v>
      </c>
      <c r="F19" s="50">
        <v>1.7</v>
      </c>
      <c r="G19" s="108">
        <v>0.4</v>
      </c>
    </row>
    <row r="20" spans="2:7" x14ac:dyDescent="0.15">
      <c r="B20" s="49">
        <v>7</v>
      </c>
      <c r="C20" s="102" t="s">
        <v>440</v>
      </c>
      <c r="D20" s="107">
        <v>4.5999999999999996</v>
      </c>
      <c r="E20" s="50">
        <v>3.4</v>
      </c>
      <c r="F20" s="50">
        <v>1.4</v>
      </c>
      <c r="G20" s="108">
        <v>0.3</v>
      </c>
    </row>
    <row r="21" spans="2:7" x14ac:dyDescent="0.15">
      <c r="B21" s="49">
        <v>8</v>
      </c>
      <c r="C21" s="102" t="s">
        <v>440</v>
      </c>
      <c r="D21" s="107">
        <v>5</v>
      </c>
      <c r="E21" s="50">
        <v>3.4</v>
      </c>
      <c r="F21" s="50">
        <v>1.5</v>
      </c>
      <c r="G21" s="108">
        <v>0.2</v>
      </c>
    </row>
    <row r="22" spans="2:7" x14ac:dyDescent="0.15">
      <c r="B22" s="49">
        <v>9</v>
      </c>
      <c r="C22" s="102" t="s">
        <v>440</v>
      </c>
      <c r="D22" s="107">
        <v>4.4000000000000004</v>
      </c>
      <c r="E22" s="50">
        <v>2.9</v>
      </c>
      <c r="F22" s="50">
        <v>1.4</v>
      </c>
      <c r="G22" s="108">
        <v>0.2</v>
      </c>
    </row>
    <row r="23" spans="2:7" x14ac:dyDescent="0.15">
      <c r="B23" s="49">
        <v>10</v>
      </c>
      <c r="C23" s="102" t="s">
        <v>440</v>
      </c>
      <c r="D23" s="107">
        <v>4.9000000000000004</v>
      </c>
      <c r="E23" s="50">
        <v>3.1</v>
      </c>
      <c r="F23" s="50">
        <v>1.5</v>
      </c>
      <c r="G23" s="108">
        <v>0.1</v>
      </c>
    </row>
    <row r="24" spans="2:7" x14ac:dyDescent="0.15">
      <c r="B24" s="49">
        <v>11</v>
      </c>
      <c r="C24" s="102" t="s">
        <v>440</v>
      </c>
      <c r="D24" s="107">
        <v>5.4</v>
      </c>
      <c r="E24" s="50">
        <v>3.7</v>
      </c>
      <c r="F24" s="50">
        <v>1.5</v>
      </c>
      <c r="G24" s="108">
        <v>0.2</v>
      </c>
    </row>
    <row r="25" spans="2:7" x14ac:dyDescent="0.15">
      <c r="B25" s="49">
        <v>12</v>
      </c>
      <c r="C25" s="102" t="s">
        <v>440</v>
      </c>
      <c r="D25" s="107">
        <v>4.8</v>
      </c>
      <c r="E25" s="50">
        <v>3.4</v>
      </c>
      <c r="F25" s="50">
        <v>1.6</v>
      </c>
      <c r="G25" s="108">
        <v>0.2</v>
      </c>
    </row>
    <row r="26" spans="2:7" x14ac:dyDescent="0.15">
      <c r="B26" s="49">
        <v>13</v>
      </c>
      <c r="C26" s="102" t="s">
        <v>440</v>
      </c>
      <c r="D26" s="107">
        <v>4.8</v>
      </c>
      <c r="E26" s="50">
        <v>3</v>
      </c>
      <c r="F26" s="50">
        <v>1.4</v>
      </c>
      <c r="G26" s="108">
        <v>0.1</v>
      </c>
    </row>
    <row r="27" spans="2:7" x14ac:dyDescent="0.15">
      <c r="B27" s="49">
        <v>14</v>
      </c>
      <c r="C27" s="102" t="s">
        <v>440</v>
      </c>
      <c r="D27" s="107">
        <v>4.3</v>
      </c>
      <c r="E27" s="50">
        <v>3</v>
      </c>
      <c r="F27" s="50">
        <v>1.1000000000000001</v>
      </c>
      <c r="G27" s="108">
        <v>0.1</v>
      </c>
    </row>
    <row r="28" spans="2:7" x14ac:dyDescent="0.15">
      <c r="B28" s="49">
        <v>15</v>
      </c>
      <c r="C28" s="102" t="s">
        <v>440</v>
      </c>
      <c r="D28" s="107">
        <v>5.8</v>
      </c>
      <c r="E28" s="50">
        <v>4</v>
      </c>
      <c r="F28" s="50">
        <v>1.2</v>
      </c>
      <c r="G28" s="108">
        <v>0.2</v>
      </c>
    </row>
    <row r="29" spans="2:7" x14ac:dyDescent="0.15">
      <c r="B29" s="49">
        <v>16</v>
      </c>
      <c r="C29" s="102" t="s">
        <v>440</v>
      </c>
      <c r="D29" s="107">
        <v>5.7</v>
      </c>
      <c r="E29" s="50">
        <v>4.4000000000000004</v>
      </c>
      <c r="F29" s="50">
        <v>1.5</v>
      </c>
      <c r="G29" s="108">
        <v>0.4</v>
      </c>
    </row>
    <row r="30" spans="2:7" x14ac:dyDescent="0.15">
      <c r="B30" s="49">
        <v>17</v>
      </c>
      <c r="C30" s="102" t="s">
        <v>440</v>
      </c>
      <c r="D30" s="107">
        <v>5.4</v>
      </c>
      <c r="E30" s="50">
        <v>3.9</v>
      </c>
      <c r="F30" s="50">
        <v>1.3</v>
      </c>
      <c r="G30" s="108">
        <v>0.4</v>
      </c>
    </row>
    <row r="31" spans="2:7" x14ac:dyDescent="0.15">
      <c r="B31" s="49">
        <v>18</v>
      </c>
      <c r="C31" s="102" t="s">
        <v>440</v>
      </c>
      <c r="D31" s="107">
        <v>5.0999999999999996</v>
      </c>
      <c r="E31" s="50">
        <v>3.5</v>
      </c>
      <c r="F31" s="50">
        <v>1.4</v>
      </c>
      <c r="G31" s="108">
        <v>0.3</v>
      </c>
    </row>
    <row r="32" spans="2:7" x14ac:dyDescent="0.15">
      <c r="B32" s="49">
        <v>19</v>
      </c>
      <c r="C32" s="102" t="s">
        <v>440</v>
      </c>
      <c r="D32" s="107">
        <v>5.7</v>
      </c>
      <c r="E32" s="50">
        <v>3.8</v>
      </c>
      <c r="F32" s="50">
        <v>1.7</v>
      </c>
      <c r="G32" s="108">
        <v>0.3</v>
      </c>
    </row>
    <row r="33" spans="2:9" x14ac:dyDescent="0.15">
      <c r="B33" s="49">
        <v>20</v>
      </c>
      <c r="C33" s="102" t="s">
        <v>440</v>
      </c>
      <c r="D33" s="107">
        <v>5.0999999999999996</v>
      </c>
      <c r="E33" s="50">
        <v>3.8</v>
      </c>
      <c r="F33" s="50">
        <v>1.5</v>
      </c>
      <c r="G33" s="108">
        <v>0.3</v>
      </c>
    </row>
    <row r="34" spans="2:9" x14ac:dyDescent="0.15">
      <c r="B34" s="49">
        <v>21</v>
      </c>
      <c r="C34" s="102" t="s">
        <v>440</v>
      </c>
      <c r="D34" s="107">
        <v>5.4</v>
      </c>
      <c r="E34" s="50">
        <v>3.4</v>
      </c>
      <c r="F34" s="50">
        <v>1.7</v>
      </c>
      <c r="G34" s="108">
        <v>0.2</v>
      </c>
    </row>
    <row r="35" spans="2:9" x14ac:dyDescent="0.15">
      <c r="B35" s="49">
        <v>22</v>
      </c>
      <c r="C35" s="102" t="s">
        <v>440</v>
      </c>
      <c r="D35" s="107">
        <v>5.0999999999999996</v>
      </c>
      <c r="E35" s="50">
        <v>3.7</v>
      </c>
      <c r="F35" s="50">
        <v>1.5</v>
      </c>
      <c r="G35" s="108">
        <v>0.4</v>
      </c>
    </row>
    <row r="36" spans="2:9" x14ac:dyDescent="0.15">
      <c r="B36" s="49">
        <v>23</v>
      </c>
      <c r="C36" s="102" t="s">
        <v>440</v>
      </c>
      <c r="D36" s="107">
        <v>4.5999999999999996</v>
      </c>
      <c r="E36" s="50">
        <v>3.6</v>
      </c>
      <c r="F36" s="50">
        <v>1</v>
      </c>
      <c r="G36" s="108">
        <v>0.2</v>
      </c>
    </row>
    <row r="37" spans="2:9" x14ac:dyDescent="0.15">
      <c r="B37" s="49">
        <v>24</v>
      </c>
      <c r="C37" s="102" t="s">
        <v>440</v>
      </c>
      <c r="D37" s="107">
        <v>5.0999999999999996</v>
      </c>
      <c r="E37" s="50">
        <v>3.3</v>
      </c>
      <c r="F37" s="50">
        <v>1.7</v>
      </c>
      <c r="G37" s="108">
        <v>0.5</v>
      </c>
    </row>
    <row r="38" spans="2:9" x14ac:dyDescent="0.15">
      <c r="B38" s="49">
        <v>25</v>
      </c>
      <c r="C38" s="102" t="s">
        <v>440</v>
      </c>
      <c r="D38" s="107">
        <v>4.8</v>
      </c>
      <c r="E38" s="50">
        <v>3.4</v>
      </c>
      <c r="F38" s="50">
        <v>1.9</v>
      </c>
      <c r="G38" s="108">
        <v>0.2</v>
      </c>
      <c r="I38" t="s">
        <v>445</v>
      </c>
    </row>
    <row r="39" spans="2:9" x14ac:dyDescent="0.15">
      <c r="B39" s="49">
        <v>26</v>
      </c>
      <c r="C39" s="102" t="s">
        <v>440</v>
      </c>
      <c r="D39" s="107">
        <v>5</v>
      </c>
      <c r="E39" s="50">
        <v>3</v>
      </c>
      <c r="F39" s="50">
        <v>1.6</v>
      </c>
      <c r="G39" s="108">
        <v>0.2</v>
      </c>
    </row>
    <row r="40" spans="2:9" x14ac:dyDescent="0.15">
      <c r="B40" s="49">
        <v>27</v>
      </c>
      <c r="C40" s="102" t="s">
        <v>440</v>
      </c>
      <c r="D40" s="107">
        <v>5</v>
      </c>
      <c r="E40" s="50">
        <v>3.4</v>
      </c>
      <c r="F40" s="50">
        <v>1.6</v>
      </c>
      <c r="G40" s="108">
        <v>0.4</v>
      </c>
    </row>
    <row r="41" spans="2:9" x14ac:dyDescent="0.15">
      <c r="B41" s="49">
        <v>28</v>
      </c>
      <c r="C41" s="102" t="s">
        <v>440</v>
      </c>
      <c r="D41" s="107">
        <v>5.2</v>
      </c>
      <c r="E41" s="50">
        <v>3.5</v>
      </c>
      <c r="F41" s="50">
        <v>1.5</v>
      </c>
      <c r="G41" s="108">
        <v>0.2</v>
      </c>
    </row>
    <row r="42" spans="2:9" x14ac:dyDescent="0.15">
      <c r="B42" s="49">
        <v>29</v>
      </c>
      <c r="C42" s="102" t="s">
        <v>440</v>
      </c>
      <c r="D42" s="107">
        <v>5.2</v>
      </c>
      <c r="E42" s="50">
        <v>3.4</v>
      </c>
      <c r="F42" s="50">
        <v>1.4</v>
      </c>
      <c r="G42" s="108">
        <v>0.2</v>
      </c>
    </row>
    <row r="43" spans="2:9" x14ac:dyDescent="0.15">
      <c r="B43" s="49">
        <v>30</v>
      </c>
      <c r="C43" s="102" t="s">
        <v>440</v>
      </c>
      <c r="D43" s="107">
        <v>4.7</v>
      </c>
      <c r="E43" s="50">
        <v>3.2</v>
      </c>
      <c r="F43" s="50">
        <v>1.6</v>
      </c>
      <c r="G43" s="108">
        <v>0.2</v>
      </c>
    </row>
    <row r="44" spans="2:9" x14ac:dyDescent="0.15">
      <c r="B44" s="49">
        <v>31</v>
      </c>
      <c r="C44" s="102" t="s">
        <v>440</v>
      </c>
      <c r="D44" s="107">
        <v>4.8</v>
      </c>
      <c r="E44" s="50">
        <v>3.1</v>
      </c>
      <c r="F44" s="50">
        <v>1.6</v>
      </c>
      <c r="G44" s="108">
        <v>0.2</v>
      </c>
    </row>
    <row r="45" spans="2:9" x14ac:dyDescent="0.15">
      <c r="B45" s="49">
        <v>32</v>
      </c>
      <c r="C45" s="102" t="s">
        <v>440</v>
      </c>
      <c r="D45" s="107">
        <v>5.4</v>
      </c>
      <c r="E45" s="50">
        <v>3.4</v>
      </c>
      <c r="F45" s="50">
        <v>1.5</v>
      </c>
      <c r="G45" s="108">
        <v>0.4</v>
      </c>
    </row>
    <row r="46" spans="2:9" x14ac:dyDescent="0.15">
      <c r="B46" s="49">
        <v>33</v>
      </c>
      <c r="C46" s="102" t="s">
        <v>440</v>
      </c>
      <c r="D46" s="107">
        <v>5.2</v>
      </c>
      <c r="E46" s="50">
        <v>4.0999999999999996</v>
      </c>
      <c r="F46" s="50">
        <v>1.5</v>
      </c>
      <c r="G46" s="108">
        <v>0.1</v>
      </c>
    </row>
    <row r="47" spans="2:9" x14ac:dyDescent="0.15">
      <c r="B47" s="49">
        <v>34</v>
      </c>
      <c r="C47" s="102" t="s">
        <v>440</v>
      </c>
      <c r="D47" s="107">
        <v>5.5</v>
      </c>
      <c r="E47" s="50">
        <v>4.2</v>
      </c>
      <c r="F47" s="50">
        <v>1.4</v>
      </c>
      <c r="G47" s="108">
        <v>0.2</v>
      </c>
    </row>
    <row r="48" spans="2:9" x14ac:dyDescent="0.15">
      <c r="B48" s="49">
        <v>35</v>
      </c>
      <c r="C48" s="102" t="s">
        <v>440</v>
      </c>
      <c r="D48" s="107">
        <v>4.9000000000000004</v>
      </c>
      <c r="E48" s="50">
        <v>3.1</v>
      </c>
      <c r="F48" s="50">
        <v>1.5</v>
      </c>
      <c r="G48" s="108">
        <v>0.2</v>
      </c>
    </row>
    <row r="49" spans="2:7" x14ac:dyDescent="0.15">
      <c r="B49" s="49">
        <v>36</v>
      </c>
      <c r="C49" s="102" t="s">
        <v>440</v>
      </c>
      <c r="D49" s="107">
        <v>5</v>
      </c>
      <c r="E49" s="50">
        <v>3.2</v>
      </c>
      <c r="F49" s="50">
        <v>1.2</v>
      </c>
      <c r="G49" s="108">
        <v>0.2</v>
      </c>
    </row>
    <row r="50" spans="2:7" x14ac:dyDescent="0.15">
      <c r="B50" s="49">
        <v>37</v>
      </c>
      <c r="C50" s="102" t="s">
        <v>440</v>
      </c>
      <c r="D50" s="107">
        <v>5.5</v>
      </c>
      <c r="E50" s="50">
        <v>3.5</v>
      </c>
      <c r="F50" s="50">
        <v>1.3</v>
      </c>
      <c r="G50" s="108">
        <v>0.2</v>
      </c>
    </row>
    <row r="51" spans="2:7" x14ac:dyDescent="0.15">
      <c r="B51" s="49">
        <v>38</v>
      </c>
      <c r="C51" s="102" t="s">
        <v>440</v>
      </c>
      <c r="D51" s="107">
        <v>4.9000000000000004</v>
      </c>
      <c r="E51" s="50">
        <v>3.6</v>
      </c>
      <c r="F51" s="50">
        <v>1.4</v>
      </c>
      <c r="G51" s="108">
        <v>0.1</v>
      </c>
    </row>
    <row r="52" spans="2:7" x14ac:dyDescent="0.15">
      <c r="B52" s="49">
        <v>39</v>
      </c>
      <c r="C52" s="102" t="s">
        <v>440</v>
      </c>
      <c r="D52" s="107">
        <v>4.4000000000000004</v>
      </c>
      <c r="E52" s="50">
        <v>3</v>
      </c>
      <c r="F52" s="50">
        <v>1.3</v>
      </c>
      <c r="G52" s="108">
        <v>0.2</v>
      </c>
    </row>
    <row r="53" spans="2:7" x14ac:dyDescent="0.15">
      <c r="B53" s="49">
        <v>40</v>
      </c>
      <c r="C53" s="102" t="s">
        <v>440</v>
      </c>
      <c r="D53" s="107">
        <v>5.0999999999999996</v>
      </c>
      <c r="E53" s="50">
        <v>3.4</v>
      </c>
      <c r="F53" s="50">
        <v>1.5</v>
      </c>
      <c r="G53" s="108">
        <v>0.2</v>
      </c>
    </row>
    <row r="54" spans="2:7" x14ac:dyDescent="0.15">
      <c r="B54" s="49">
        <v>41</v>
      </c>
      <c r="C54" s="102" t="s">
        <v>440</v>
      </c>
      <c r="D54" s="107">
        <v>5</v>
      </c>
      <c r="E54" s="50">
        <v>3.5</v>
      </c>
      <c r="F54" s="50">
        <v>1.3</v>
      </c>
      <c r="G54" s="108">
        <v>0.3</v>
      </c>
    </row>
    <row r="55" spans="2:7" x14ac:dyDescent="0.15">
      <c r="B55" s="49">
        <v>42</v>
      </c>
      <c r="C55" s="102" t="s">
        <v>440</v>
      </c>
      <c r="D55" s="107">
        <v>4.5</v>
      </c>
      <c r="E55" s="50">
        <v>2.2999999999999998</v>
      </c>
      <c r="F55" s="50">
        <v>1.3</v>
      </c>
      <c r="G55" s="108">
        <v>0.3</v>
      </c>
    </row>
    <row r="56" spans="2:7" x14ac:dyDescent="0.15">
      <c r="B56" s="49">
        <v>43</v>
      </c>
      <c r="C56" s="102" t="s">
        <v>440</v>
      </c>
      <c r="D56" s="107">
        <v>4.4000000000000004</v>
      </c>
      <c r="E56" s="50">
        <v>3.2</v>
      </c>
      <c r="F56" s="50">
        <v>1.3</v>
      </c>
      <c r="G56" s="108">
        <v>0.2</v>
      </c>
    </row>
    <row r="57" spans="2:7" x14ac:dyDescent="0.15">
      <c r="B57" s="49">
        <v>44</v>
      </c>
      <c r="C57" s="102" t="s">
        <v>440</v>
      </c>
      <c r="D57" s="107">
        <v>5</v>
      </c>
      <c r="E57" s="50">
        <v>3.5</v>
      </c>
      <c r="F57" s="50">
        <v>1.6</v>
      </c>
      <c r="G57" s="108">
        <v>0.6</v>
      </c>
    </row>
    <row r="58" spans="2:7" x14ac:dyDescent="0.15">
      <c r="B58" s="49">
        <v>45</v>
      </c>
      <c r="C58" s="102" t="s">
        <v>440</v>
      </c>
      <c r="D58" s="107">
        <v>5.0999999999999996</v>
      </c>
      <c r="E58" s="50">
        <v>3.8</v>
      </c>
      <c r="F58" s="50">
        <v>1.9</v>
      </c>
      <c r="G58" s="108">
        <v>0.4</v>
      </c>
    </row>
    <row r="59" spans="2:7" x14ac:dyDescent="0.15">
      <c r="B59" s="49">
        <v>46</v>
      </c>
      <c r="C59" s="102" t="s">
        <v>440</v>
      </c>
      <c r="D59" s="107">
        <v>4.8</v>
      </c>
      <c r="E59" s="50">
        <v>3</v>
      </c>
      <c r="F59" s="50">
        <v>1.4</v>
      </c>
      <c r="G59" s="108">
        <v>0.3</v>
      </c>
    </row>
    <row r="60" spans="2:7" x14ac:dyDescent="0.15">
      <c r="B60" s="49">
        <v>47</v>
      </c>
      <c r="C60" s="102" t="s">
        <v>440</v>
      </c>
      <c r="D60" s="107">
        <v>5.0999999999999996</v>
      </c>
      <c r="E60" s="50">
        <v>3.8</v>
      </c>
      <c r="F60" s="50">
        <v>1.6</v>
      </c>
      <c r="G60" s="108">
        <v>0.2</v>
      </c>
    </row>
    <row r="61" spans="2:7" x14ac:dyDescent="0.15">
      <c r="B61" s="49">
        <v>48</v>
      </c>
      <c r="C61" s="102" t="s">
        <v>440</v>
      </c>
      <c r="D61" s="107">
        <v>4.5999999999999996</v>
      </c>
      <c r="E61" s="50">
        <v>3.2</v>
      </c>
      <c r="F61" s="50">
        <v>1.4</v>
      </c>
      <c r="G61" s="108">
        <v>0.2</v>
      </c>
    </row>
    <row r="62" spans="2:7" x14ac:dyDescent="0.15">
      <c r="B62" s="49">
        <v>49</v>
      </c>
      <c r="C62" s="102" t="s">
        <v>440</v>
      </c>
      <c r="D62" s="107">
        <v>5.3</v>
      </c>
      <c r="E62" s="50">
        <v>3.7</v>
      </c>
      <c r="F62" s="50">
        <v>1.5</v>
      </c>
      <c r="G62" s="108">
        <v>0.2</v>
      </c>
    </row>
    <row r="63" spans="2:7" x14ac:dyDescent="0.15">
      <c r="B63" s="49">
        <v>50</v>
      </c>
      <c r="C63" s="102" t="s">
        <v>440</v>
      </c>
      <c r="D63" s="107">
        <v>5</v>
      </c>
      <c r="E63" s="50">
        <v>3.3</v>
      </c>
      <c r="F63" s="50">
        <v>1.4</v>
      </c>
      <c r="G63" s="108">
        <v>0.2</v>
      </c>
    </row>
    <row r="64" spans="2:7" x14ac:dyDescent="0.15">
      <c r="B64" s="49">
        <v>51</v>
      </c>
      <c r="C64" s="102" t="s">
        <v>442</v>
      </c>
      <c r="D64" s="107">
        <v>7</v>
      </c>
      <c r="E64" s="50">
        <v>3.2</v>
      </c>
      <c r="F64" s="50">
        <v>4.7</v>
      </c>
      <c r="G64" s="108">
        <v>1.4</v>
      </c>
    </row>
    <row r="65" spans="2:7" x14ac:dyDescent="0.15">
      <c r="B65" s="49">
        <v>52</v>
      </c>
      <c r="C65" s="102" t="s">
        <v>442</v>
      </c>
      <c r="D65" s="107">
        <v>6.4</v>
      </c>
      <c r="E65" s="50">
        <v>3.2</v>
      </c>
      <c r="F65" s="50">
        <v>4.5</v>
      </c>
      <c r="G65" s="108">
        <v>1.5</v>
      </c>
    </row>
    <row r="66" spans="2:7" x14ac:dyDescent="0.15">
      <c r="B66" s="49">
        <v>53</v>
      </c>
      <c r="C66" s="102" t="s">
        <v>442</v>
      </c>
      <c r="D66" s="107">
        <v>6.9</v>
      </c>
      <c r="E66" s="50">
        <v>3.1</v>
      </c>
      <c r="F66" s="50">
        <v>4.9000000000000004</v>
      </c>
      <c r="G66" s="108">
        <v>1.5</v>
      </c>
    </row>
    <row r="67" spans="2:7" x14ac:dyDescent="0.15">
      <c r="B67" s="49">
        <v>54</v>
      </c>
      <c r="C67" s="102" t="s">
        <v>442</v>
      </c>
      <c r="D67" s="107">
        <v>5.5</v>
      </c>
      <c r="E67" s="50">
        <v>2.2999999999999998</v>
      </c>
      <c r="F67" s="50">
        <v>4</v>
      </c>
      <c r="G67" s="108">
        <v>1.3</v>
      </c>
    </row>
    <row r="68" spans="2:7" x14ac:dyDescent="0.15">
      <c r="B68" s="49">
        <v>55</v>
      </c>
      <c r="C68" s="102" t="s">
        <v>442</v>
      </c>
      <c r="D68" s="107">
        <v>6.5</v>
      </c>
      <c r="E68" s="50">
        <v>2.8</v>
      </c>
      <c r="F68" s="50">
        <v>4.5999999999999996</v>
      </c>
      <c r="G68" s="108">
        <v>1.5</v>
      </c>
    </row>
    <row r="69" spans="2:7" x14ac:dyDescent="0.15">
      <c r="B69" s="49">
        <v>56</v>
      </c>
      <c r="C69" s="102" t="s">
        <v>442</v>
      </c>
      <c r="D69" s="107">
        <v>5.7</v>
      </c>
      <c r="E69" s="50">
        <v>2.8</v>
      </c>
      <c r="F69" s="50">
        <v>4.5</v>
      </c>
      <c r="G69" s="108">
        <v>1.3</v>
      </c>
    </row>
    <row r="70" spans="2:7" x14ac:dyDescent="0.15">
      <c r="B70" s="49">
        <v>57</v>
      </c>
      <c r="C70" s="102" t="s">
        <v>442</v>
      </c>
      <c r="D70" s="107">
        <v>6.3</v>
      </c>
      <c r="E70" s="50">
        <v>3.3</v>
      </c>
      <c r="F70" s="50">
        <v>4.7</v>
      </c>
      <c r="G70" s="108">
        <v>1.6</v>
      </c>
    </row>
    <row r="71" spans="2:7" x14ac:dyDescent="0.15">
      <c r="B71" s="49">
        <v>58</v>
      </c>
      <c r="C71" s="102" t="s">
        <v>442</v>
      </c>
      <c r="D71" s="107">
        <v>4.9000000000000004</v>
      </c>
      <c r="E71" s="50">
        <v>2.4</v>
      </c>
      <c r="F71" s="50">
        <v>3.3</v>
      </c>
      <c r="G71" s="108">
        <v>1</v>
      </c>
    </row>
    <row r="72" spans="2:7" x14ac:dyDescent="0.15">
      <c r="B72" s="49">
        <v>59</v>
      </c>
      <c r="C72" s="102" t="s">
        <v>442</v>
      </c>
      <c r="D72" s="107">
        <v>6.6</v>
      </c>
      <c r="E72" s="50">
        <v>2.9</v>
      </c>
      <c r="F72" s="50">
        <v>4.5999999999999996</v>
      </c>
      <c r="G72" s="108">
        <v>1.3</v>
      </c>
    </row>
    <row r="73" spans="2:7" x14ac:dyDescent="0.15">
      <c r="B73" s="49">
        <v>60</v>
      </c>
      <c r="C73" s="102" t="s">
        <v>442</v>
      </c>
      <c r="D73" s="107">
        <v>5.2</v>
      </c>
      <c r="E73" s="50">
        <v>2.7</v>
      </c>
      <c r="F73" s="50">
        <v>3.9</v>
      </c>
      <c r="G73" s="108">
        <v>1.4</v>
      </c>
    </row>
    <row r="74" spans="2:7" x14ac:dyDescent="0.15">
      <c r="B74" s="49">
        <v>61</v>
      </c>
      <c r="C74" s="102" t="s">
        <v>442</v>
      </c>
      <c r="D74" s="107">
        <v>5</v>
      </c>
      <c r="E74" s="50">
        <v>2</v>
      </c>
      <c r="F74" s="50">
        <v>3.5</v>
      </c>
      <c r="G74" s="108">
        <v>1</v>
      </c>
    </row>
    <row r="75" spans="2:7" x14ac:dyDescent="0.15">
      <c r="B75" s="49">
        <v>62</v>
      </c>
      <c r="C75" s="102" t="s">
        <v>442</v>
      </c>
      <c r="D75" s="107">
        <v>5.9</v>
      </c>
      <c r="E75" s="50">
        <v>3</v>
      </c>
      <c r="F75" s="50">
        <v>4.2</v>
      </c>
      <c r="G75" s="108">
        <v>1.5</v>
      </c>
    </row>
    <row r="76" spans="2:7" x14ac:dyDescent="0.15">
      <c r="B76" s="49">
        <v>63</v>
      </c>
      <c r="C76" s="102" t="s">
        <v>442</v>
      </c>
      <c r="D76" s="107">
        <v>6</v>
      </c>
      <c r="E76" s="50">
        <v>2.2000000000000002</v>
      </c>
      <c r="F76" s="50">
        <v>4</v>
      </c>
      <c r="G76" s="108">
        <v>1</v>
      </c>
    </row>
    <row r="77" spans="2:7" x14ac:dyDescent="0.15">
      <c r="B77" s="49">
        <v>64</v>
      </c>
      <c r="C77" s="102" t="s">
        <v>442</v>
      </c>
      <c r="D77" s="107">
        <v>6.1</v>
      </c>
      <c r="E77" s="50">
        <v>2.9</v>
      </c>
      <c r="F77" s="50">
        <v>4.7</v>
      </c>
      <c r="G77" s="108">
        <v>1.4</v>
      </c>
    </row>
    <row r="78" spans="2:7" x14ac:dyDescent="0.15">
      <c r="B78" s="49">
        <v>65</v>
      </c>
      <c r="C78" s="102" t="s">
        <v>442</v>
      </c>
      <c r="D78" s="107">
        <v>5.6</v>
      </c>
      <c r="E78" s="50">
        <v>2.9</v>
      </c>
      <c r="F78" s="50">
        <v>3.6</v>
      </c>
      <c r="G78" s="108">
        <v>1.3</v>
      </c>
    </row>
    <row r="79" spans="2:7" x14ac:dyDescent="0.15">
      <c r="B79" s="49">
        <v>66</v>
      </c>
      <c r="C79" s="102" t="s">
        <v>442</v>
      </c>
      <c r="D79" s="107">
        <v>6.7</v>
      </c>
      <c r="E79" s="50">
        <v>3.1</v>
      </c>
      <c r="F79" s="50">
        <v>4.4000000000000004</v>
      </c>
      <c r="G79" s="108">
        <v>1.4</v>
      </c>
    </row>
    <row r="80" spans="2:7" x14ac:dyDescent="0.15">
      <c r="B80" s="49">
        <v>67</v>
      </c>
      <c r="C80" s="102" t="s">
        <v>442</v>
      </c>
      <c r="D80" s="107">
        <v>5.6</v>
      </c>
      <c r="E80" s="50">
        <v>3</v>
      </c>
      <c r="F80" s="50">
        <v>4.5</v>
      </c>
      <c r="G80" s="108">
        <v>1.5</v>
      </c>
    </row>
    <row r="81" spans="2:9" x14ac:dyDescent="0.15">
      <c r="B81" s="49">
        <v>68</v>
      </c>
      <c r="C81" s="102" t="s">
        <v>442</v>
      </c>
      <c r="D81" s="107">
        <v>5.8</v>
      </c>
      <c r="E81" s="50">
        <v>2.7</v>
      </c>
      <c r="F81" s="50">
        <v>4.0999999999999996</v>
      </c>
      <c r="G81" s="108">
        <v>1</v>
      </c>
    </row>
    <row r="82" spans="2:9" x14ac:dyDescent="0.15">
      <c r="B82" s="49">
        <v>69</v>
      </c>
      <c r="C82" s="102" t="s">
        <v>442</v>
      </c>
      <c r="D82" s="107">
        <v>6.2</v>
      </c>
      <c r="E82" s="50">
        <v>2.2000000000000002</v>
      </c>
      <c r="F82" s="50">
        <v>4.5</v>
      </c>
      <c r="G82" s="108">
        <v>1.5</v>
      </c>
    </row>
    <row r="83" spans="2:9" x14ac:dyDescent="0.15">
      <c r="B83" s="49">
        <v>70</v>
      </c>
      <c r="C83" s="102" t="s">
        <v>442</v>
      </c>
      <c r="D83" s="107">
        <v>5.6</v>
      </c>
      <c r="E83" s="50">
        <v>2.5</v>
      </c>
      <c r="F83" s="50">
        <v>3.9</v>
      </c>
      <c r="G83" s="108">
        <v>1.1000000000000001</v>
      </c>
    </row>
    <row r="84" spans="2:9" x14ac:dyDescent="0.15">
      <c r="B84" s="49">
        <v>71</v>
      </c>
      <c r="C84" s="102" t="s">
        <v>442</v>
      </c>
      <c r="D84" s="107">
        <v>5.9</v>
      </c>
      <c r="E84" s="50">
        <v>3.2</v>
      </c>
      <c r="F84" s="50">
        <v>4.8</v>
      </c>
      <c r="G84" s="108">
        <v>1.8</v>
      </c>
    </row>
    <row r="85" spans="2:9" x14ac:dyDescent="0.15">
      <c r="B85" s="49">
        <v>72</v>
      </c>
      <c r="C85" s="102" t="s">
        <v>442</v>
      </c>
      <c r="D85" s="107">
        <v>6.1</v>
      </c>
      <c r="E85" s="50">
        <v>2.8</v>
      </c>
      <c r="F85" s="50">
        <v>4</v>
      </c>
      <c r="G85" s="108">
        <v>1.3</v>
      </c>
    </row>
    <row r="86" spans="2:9" x14ac:dyDescent="0.15">
      <c r="B86" s="49">
        <v>73</v>
      </c>
      <c r="C86" s="102" t="s">
        <v>442</v>
      </c>
      <c r="D86" s="107">
        <v>6.3</v>
      </c>
      <c r="E86" s="50">
        <v>2.5</v>
      </c>
      <c r="F86" s="50">
        <v>4.9000000000000004</v>
      </c>
      <c r="G86" s="108">
        <v>1.5</v>
      </c>
    </row>
    <row r="87" spans="2:9" x14ac:dyDescent="0.15">
      <c r="B87" s="49">
        <v>74</v>
      </c>
      <c r="C87" s="102" t="s">
        <v>442</v>
      </c>
      <c r="D87" s="107">
        <v>6.1</v>
      </c>
      <c r="E87" s="50">
        <v>2.8</v>
      </c>
      <c r="F87" s="50">
        <v>4.7</v>
      </c>
      <c r="G87" s="108">
        <v>1.2</v>
      </c>
      <c r="I87" t="s">
        <v>446</v>
      </c>
    </row>
    <row r="88" spans="2:9" x14ac:dyDescent="0.15">
      <c r="B88" s="49">
        <v>75</v>
      </c>
      <c r="C88" s="102" t="s">
        <v>442</v>
      </c>
      <c r="D88" s="107">
        <v>6.4</v>
      </c>
      <c r="E88" s="50">
        <v>2.9</v>
      </c>
      <c r="F88" s="50">
        <v>4.3</v>
      </c>
      <c r="G88" s="108">
        <v>1.3</v>
      </c>
    </row>
    <row r="89" spans="2:9" x14ac:dyDescent="0.15">
      <c r="B89" s="49">
        <v>76</v>
      </c>
      <c r="C89" s="102" t="s">
        <v>442</v>
      </c>
      <c r="D89" s="107">
        <v>6.6</v>
      </c>
      <c r="E89" s="50">
        <v>3</v>
      </c>
      <c r="F89" s="50">
        <v>4.4000000000000004</v>
      </c>
      <c r="G89" s="108">
        <v>1.4</v>
      </c>
    </row>
    <row r="90" spans="2:9" x14ac:dyDescent="0.15">
      <c r="B90" s="49">
        <v>77</v>
      </c>
      <c r="C90" s="102" t="s">
        <v>442</v>
      </c>
      <c r="D90" s="107">
        <v>6.8</v>
      </c>
      <c r="E90" s="50">
        <v>2.8</v>
      </c>
      <c r="F90" s="50">
        <v>4.8</v>
      </c>
      <c r="G90" s="108">
        <v>1.4</v>
      </c>
    </row>
    <row r="91" spans="2:9" x14ac:dyDescent="0.15">
      <c r="B91" s="49">
        <v>78</v>
      </c>
      <c r="C91" s="102" t="s">
        <v>442</v>
      </c>
      <c r="D91" s="107">
        <v>6.7</v>
      </c>
      <c r="E91" s="50">
        <v>3</v>
      </c>
      <c r="F91" s="50">
        <v>5</v>
      </c>
      <c r="G91" s="108">
        <v>1.7</v>
      </c>
    </row>
    <row r="92" spans="2:9" x14ac:dyDescent="0.15">
      <c r="B92" s="49">
        <v>79</v>
      </c>
      <c r="C92" s="102" t="s">
        <v>442</v>
      </c>
      <c r="D92" s="107">
        <v>6</v>
      </c>
      <c r="E92" s="50">
        <v>2.9</v>
      </c>
      <c r="F92" s="50">
        <v>4.5</v>
      </c>
      <c r="G92" s="108">
        <v>1.5</v>
      </c>
    </row>
    <row r="93" spans="2:9" x14ac:dyDescent="0.15">
      <c r="B93" s="49">
        <v>80</v>
      </c>
      <c r="C93" s="102" t="s">
        <v>442</v>
      </c>
      <c r="D93" s="107">
        <v>5.7</v>
      </c>
      <c r="E93" s="50">
        <v>2.6</v>
      </c>
      <c r="F93" s="50">
        <v>3.5</v>
      </c>
      <c r="G93" s="108">
        <v>1</v>
      </c>
    </row>
    <row r="94" spans="2:9" x14ac:dyDescent="0.15">
      <c r="B94" s="49">
        <v>81</v>
      </c>
      <c r="C94" s="102" t="s">
        <v>442</v>
      </c>
      <c r="D94" s="107">
        <v>5.5</v>
      </c>
      <c r="E94" s="50">
        <v>2.4</v>
      </c>
      <c r="F94" s="50">
        <v>3.8</v>
      </c>
      <c r="G94" s="108">
        <v>1.1000000000000001</v>
      </c>
    </row>
    <row r="95" spans="2:9" x14ac:dyDescent="0.15">
      <c r="B95" s="49">
        <v>82</v>
      </c>
      <c r="C95" s="102" t="s">
        <v>442</v>
      </c>
      <c r="D95" s="107">
        <v>5.5</v>
      </c>
      <c r="E95" s="50">
        <v>2.4</v>
      </c>
      <c r="F95" s="50">
        <v>3.7</v>
      </c>
      <c r="G95" s="108">
        <v>1</v>
      </c>
    </row>
    <row r="96" spans="2:9" x14ac:dyDescent="0.15">
      <c r="B96" s="49">
        <v>83</v>
      </c>
      <c r="C96" s="102" t="s">
        <v>442</v>
      </c>
      <c r="D96" s="107">
        <v>5.8</v>
      </c>
      <c r="E96" s="50">
        <v>2.7</v>
      </c>
      <c r="F96" s="50">
        <v>3.9</v>
      </c>
      <c r="G96" s="108">
        <v>1.2</v>
      </c>
    </row>
    <row r="97" spans="2:7" x14ac:dyDescent="0.15">
      <c r="B97" s="49">
        <v>84</v>
      </c>
      <c r="C97" s="102" t="s">
        <v>442</v>
      </c>
      <c r="D97" s="107">
        <v>6</v>
      </c>
      <c r="E97" s="50">
        <v>2.7</v>
      </c>
      <c r="F97" s="50">
        <v>5.0999999999999996</v>
      </c>
      <c r="G97" s="108">
        <v>1.6</v>
      </c>
    </row>
    <row r="98" spans="2:7" x14ac:dyDescent="0.15">
      <c r="B98" s="49">
        <v>85</v>
      </c>
      <c r="C98" s="102" t="s">
        <v>442</v>
      </c>
      <c r="D98" s="107">
        <v>5.4</v>
      </c>
      <c r="E98" s="50">
        <v>3</v>
      </c>
      <c r="F98" s="50">
        <v>4.5</v>
      </c>
      <c r="G98" s="108">
        <v>1.5</v>
      </c>
    </row>
    <row r="99" spans="2:7" x14ac:dyDescent="0.15">
      <c r="B99" s="49">
        <v>86</v>
      </c>
      <c r="C99" s="102" t="s">
        <v>442</v>
      </c>
      <c r="D99" s="107">
        <v>6</v>
      </c>
      <c r="E99" s="50">
        <v>3.4</v>
      </c>
      <c r="F99" s="50">
        <v>4.5</v>
      </c>
      <c r="G99" s="108">
        <v>1.6</v>
      </c>
    </row>
    <row r="100" spans="2:7" x14ac:dyDescent="0.15">
      <c r="B100" s="49">
        <v>87</v>
      </c>
      <c r="C100" s="102" t="s">
        <v>442</v>
      </c>
      <c r="D100" s="107">
        <v>6.7</v>
      </c>
      <c r="E100" s="50">
        <v>3.1</v>
      </c>
      <c r="F100" s="50">
        <v>4.7</v>
      </c>
      <c r="G100" s="108">
        <v>1.5</v>
      </c>
    </row>
    <row r="101" spans="2:7" x14ac:dyDescent="0.15">
      <c r="B101" s="49">
        <v>88</v>
      </c>
      <c r="C101" s="102" t="s">
        <v>442</v>
      </c>
      <c r="D101" s="107">
        <v>6.3</v>
      </c>
      <c r="E101" s="50">
        <v>2.2999999999999998</v>
      </c>
      <c r="F101" s="50">
        <v>4.4000000000000004</v>
      </c>
      <c r="G101" s="108">
        <v>1.3</v>
      </c>
    </row>
    <row r="102" spans="2:7" x14ac:dyDescent="0.15">
      <c r="B102" s="49">
        <v>89</v>
      </c>
      <c r="C102" s="102" t="s">
        <v>442</v>
      </c>
      <c r="D102" s="107">
        <v>5.6</v>
      </c>
      <c r="E102" s="50">
        <v>3</v>
      </c>
      <c r="F102" s="50">
        <v>4.0999999999999996</v>
      </c>
      <c r="G102" s="108">
        <v>1.3</v>
      </c>
    </row>
    <row r="103" spans="2:7" x14ac:dyDescent="0.15">
      <c r="B103" s="49">
        <v>90</v>
      </c>
      <c r="C103" s="102" t="s">
        <v>442</v>
      </c>
      <c r="D103" s="107">
        <v>5.5</v>
      </c>
      <c r="E103" s="50">
        <v>2.5</v>
      </c>
      <c r="F103" s="50">
        <v>4</v>
      </c>
      <c r="G103" s="108">
        <v>1.3</v>
      </c>
    </row>
    <row r="104" spans="2:7" x14ac:dyDescent="0.15">
      <c r="B104" s="49">
        <v>91</v>
      </c>
      <c r="C104" s="102" t="s">
        <v>442</v>
      </c>
      <c r="D104" s="107">
        <v>5.5</v>
      </c>
      <c r="E104" s="50">
        <v>2.6</v>
      </c>
      <c r="F104" s="50">
        <v>4.4000000000000004</v>
      </c>
      <c r="G104" s="108">
        <v>1.2</v>
      </c>
    </row>
    <row r="105" spans="2:7" x14ac:dyDescent="0.15">
      <c r="B105" s="49">
        <v>92</v>
      </c>
      <c r="C105" s="102" t="s">
        <v>442</v>
      </c>
      <c r="D105" s="107">
        <v>6.1</v>
      </c>
      <c r="E105" s="50">
        <v>3</v>
      </c>
      <c r="F105" s="50">
        <v>4.5999999999999996</v>
      </c>
      <c r="G105" s="108">
        <v>1.4</v>
      </c>
    </row>
    <row r="106" spans="2:7" x14ac:dyDescent="0.15">
      <c r="B106" s="49">
        <v>93</v>
      </c>
      <c r="C106" s="102" t="s">
        <v>442</v>
      </c>
      <c r="D106" s="107">
        <v>5.8</v>
      </c>
      <c r="E106" s="50">
        <v>2.6</v>
      </c>
      <c r="F106" s="50">
        <v>4</v>
      </c>
      <c r="G106" s="108">
        <v>1.2</v>
      </c>
    </row>
    <row r="107" spans="2:7" x14ac:dyDescent="0.15">
      <c r="B107" s="49">
        <v>94</v>
      </c>
      <c r="C107" s="102" t="s">
        <v>442</v>
      </c>
      <c r="D107" s="107">
        <v>5</v>
      </c>
      <c r="E107" s="50">
        <v>2.2999999999999998</v>
      </c>
      <c r="F107" s="50">
        <v>3.3</v>
      </c>
      <c r="G107" s="108">
        <v>1</v>
      </c>
    </row>
    <row r="108" spans="2:7" x14ac:dyDescent="0.15">
      <c r="B108" s="49">
        <v>95</v>
      </c>
      <c r="C108" s="102" t="s">
        <v>442</v>
      </c>
      <c r="D108" s="107">
        <v>5.6</v>
      </c>
      <c r="E108" s="50">
        <v>2.7</v>
      </c>
      <c r="F108" s="50">
        <v>4.2</v>
      </c>
      <c r="G108" s="108">
        <v>1.3</v>
      </c>
    </row>
    <row r="109" spans="2:7" x14ac:dyDescent="0.15">
      <c r="B109" s="49">
        <v>96</v>
      </c>
      <c r="C109" s="102" t="s">
        <v>442</v>
      </c>
      <c r="D109" s="107">
        <v>5.7</v>
      </c>
      <c r="E109" s="50">
        <v>3</v>
      </c>
      <c r="F109" s="50">
        <v>4.2</v>
      </c>
      <c r="G109" s="108">
        <v>1.2</v>
      </c>
    </row>
    <row r="110" spans="2:7" x14ac:dyDescent="0.15">
      <c r="B110" s="49">
        <v>97</v>
      </c>
      <c r="C110" s="102" t="s">
        <v>442</v>
      </c>
      <c r="D110" s="107">
        <v>5.7</v>
      </c>
      <c r="E110" s="50">
        <v>2.9</v>
      </c>
      <c r="F110" s="50">
        <v>4.2</v>
      </c>
      <c r="G110" s="108">
        <v>1.3</v>
      </c>
    </row>
    <row r="111" spans="2:7" x14ac:dyDescent="0.15">
      <c r="B111" s="49">
        <v>98</v>
      </c>
      <c r="C111" s="102" t="s">
        <v>442</v>
      </c>
      <c r="D111" s="107">
        <v>6.2</v>
      </c>
      <c r="E111" s="50">
        <v>2.9</v>
      </c>
      <c r="F111" s="50">
        <v>4.3</v>
      </c>
      <c r="G111" s="108">
        <v>1.3</v>
      </c>
    </row>
    <row r="112" spans="2:7" x14ac:dyDescent="0.15">
      <c r="B112" s="49">
        <v>99</v>
      </c>
      <c r="C112" s="102" t="s">
        <v>442</v>
      </c>
      <c r="D112" s="107">
        <v>5.0999999999999996</v>
      </c>
      <c r="E112" s="50">
        <v>2.5</v>
      </c>
      <c r="F112" s="50">
        <v>3</v>
      </c>
      <c r="G112" s="108">
        <v>1.1000000000000001</v>
      </c>
    </row>
    <row r="113" spans="2:7" x14ac:dyDescent="0.15">
      <c r="B113" s="49">
        <v>100</v>
      </c>
      <c r="C113" s="102" t="s">
        <v>442</v>
      </c>
      <c r="D113" s="107">
        <v>5.7</v>
      </c>
      <c r="E113" s="50">
        <v>2.8</v>
      </c>
      <c r="F113" s="50">
        <v>4.0999999999999996</v>
      </c>
      <c r="G113" s="108">
        <v>1.3</v>
      </c>
    </row>
    <row r="114" spans="2:7" x14ac:dyDescent="0.15">
      <c r="B114" s="49">
        <v>101</v>
      </c>
      <c r="C114" s="102" t="s">
        <v>444</v>
      </c>
      <c r="D114" s="107">
        <v>6.3</v>
      </c>
      <c r="E114" s="50">
        <v>3.3</v>
      </c>
      <c r="F114" s="50">
        <v>6</v>
      </c>
      <c r="G114" s="108">
        <v>2.5</v>
      </c>
    </row>
    <row r="115" spans="2:7" x14ac:dyDescent="0.15">
      <c r="B115" s="49">
        <v>102</v>
      </c>
      <c r="C115" s="102" t="s">
        <v>444</v>
      </c>
      <c r="D115" s="107">
        <v>5.8</v>
      </c>
      <c r="E115" s="50">
        <v>2.7</v>
      </c>
      <c r="F115" s="50">
        <v>5.0999999999999996</v>
      </c>
      <c r="G115" s="108">
        <v>1.9</v>
      </c>
    </row>
    <row r="116" spans="2:7" x14ac:dyDescent="0.15">
      <c r="B116" s="49">
        <v>103</v>
      </c>
      <c r="C116" s="102" t="s">
        <v>444</v>
      </c>
      <c r="D116" s="107">
        <v>7.1</v>
      </c>
      <c r="E116" s="50">
        <v>3</v>
      </c>
      <c r="F116" s="50">
        <v>5.9</v>
      </c>
      <c r="G116" s="108">
        <v>2.1</v>
      </c>
    </row>
    <row r="117" spans="2:7" x14ac:dyDescent="0.15">
      <c r="B117" s="49">
        <v>104</v>
      </c>
      <c r="C117" s="102" t="s">
        <v>444</v>
      </c>
      <c r="D117" s="107">
        <v>6.3</v>
      </c>
      <c r="E117" s="50">
        <v>2.9</v>
      </c>
      <c r="F117" s="50">
        <v>5.6</v>
      </c>
      <c r="G117" s="108">
        <v>1.8</v>
      </c>
    </row>
    <row r="118" spans="2:7" x14ac:dyDescent="0.15">
      <c r="B118" s="49">
        <v>105</v>
      </c>
      <c r="C118" s="102" t="s">
        <v>444</v>
      </c>
      <c r="D118" s="107">
        <v>6.5</v>
      </c>
      <c r="E118" s="50">
        <v>3</v>
      </c>
      <c r="F118" s="50">
        <v>5.8</v>
      </c>
      <c r="G118" s="108">
        <v>2.2000000000000002</v>
      </c>
    </row>
    <row r="119" spans="2:7" x14ac:dyDescent="0.15">
      <c r="B119" s="49">
        <v>106</v>
      </c>
      <c r="C119" s="102" t="s">
        <v>444</v>
      </c>
      <c r="D119" s="107">
        <v>7.6</v>
      </c>
      <c r="E119" s="50">
        <v>3</v>
      </c>
      <c r="F119" s="50">
        <v>6.6</v>
      </c>
      <c r="G119" s="108">
        <v>2.1</v>
      </c>
    </row>
    <row r="120" spans="2:7" x14ac:dyDescent="0.15">
      <c r="B120" s="49">
        <v>107</v>
      </c>
      <c r="C120" s="102" t="s">
        <v>444</v>
      </c>
      <c r="D120" s="107">
        <v>4.9000000000000004</v>
      </c>
      <c r="E120" s="50">
        <v>2.5</v>
      </c>
      <c r="F120" s="50">
        <v>4.5</v>
      </c>
      <c r="G120" s="108">
        <v>1.7</v>
      </c>
    </row>
    <row r="121" spans="2:7" x14ac:dyDescent="0.15">
      <c r="B121" s="49">
        <v>108</v>
      </c>
      <c r="C121" s="102" t="s">
        <v>444</v>
      </c>
      <c r="D121" s="107">
        <v>7.3</v>
      </c>
      <c r="E121" s="50">
        <v>2.9</v>
      </c>
      <c r="F121" s="50">
        <v>6.3</v>
      </c>
      <c r="G121" s="108">
        <v>1.8</v>
      </c>
    </row>
    <row r="122" spans="2:7" x14ac:dyDescent="0.15">
      <c r="B122" s="49">
        <v>109</v>
      </c>
      <c r="C122" s="102" t="s">
        <v>444</v>
      </c>
      <c r="D122" s="107">
        <v>6.7</v>
      </c>
      <c r="E122" s="50">
        <v>2.5</v>
      </c>
      <c r="F122" s="50">
        <v>5.8</v>
      </c>
      <c r="G122" s="108">
        <v>1.8</v>
      </c>
    </row>
    <row r="123" spans="2:7" x14ac:dyDescent="0.15">
      <c r="B123" s="49">
        <v>110</v>
      </c>
      <c r="C123" s="102" t="s">
        <v>444</v>
      </c>
      <c r="D123" s="107">
        <v>7.2</v>
      </c>
      <c r="E123" s="50">
        <v>3.6</v>
      </c>
      <c r="F123" s="50">
        <v>6.1</v>
      </c>
      <c r="G123" s="108">
        <v>2.5</v>
      </c>
    </row>
    <row r="124" spans="2:7" x14ac:dyDescent="0.15">
      <c r="B124" s="49">
        <v>111</v>
      </c>
      <c r="C124" s="102" t="s">
        <v>444</v>
      </c>
      <c r="D124" s="107">
        <v>6.5</v>
      </c>
      <c r="E124" s="50">
        <v>3.2</v>
      </c>
      <c r="F124" s="50">
        <v>5.0999999999999996</v>
      </c>
      <c r="G124" s="108">
        <v>2</v>
      </c>
    </row>
    <row r="125" spans="2:7" x14ac:dyDescent="0.15">
      <c r="B125" s="49">
        <v>112</v>
      </c>
      <c r="C125" s="102" t="s">
        <v>444</v>
      </c>
      <c r="D125" s="107">
        <v>6.4</v>
      </c>
      <c r="E125" s="50">
        <v>2.7</v>
      </c>
      <c r="F125" s="50">
        <v>5.3</v>
      </c>
      <c r="G125" s="108">
        <v>1.9</v>
      </c>
    </row>
    <row r="126" spans="2:7" x14ac:dyDescent="0.15">
      <c r="B126" s="49">
        <v>113</v>
      </c>
      <c r="C126" s="102" t="s">
        <v>444</v>
      </c>
      <c r="D126" s="107">
        <v>6.8</v>
      </c>
      <c r="E126" s="50">
        <v>3</v>
      </c>
      <c r="F126" s="50">
        <v>5.5</v>
      </c>
      <c r="G126" s="108">
        <v>2.1</v>
      </c>
    </row>
    <row r="127" spans="2:7" x14ac:dyDescent="0.15">
      <c r="B127" s="49">
        <v>114</v>
      </c>
      <c r="C127" s="102" t="s">
        <v>444</v>
      </c>
      <c r="D127" s="107">
        <v>5.7</v>
      </c>
      <c r="E127" s="50">
        <v>2.5</v>
      </c>
      <c r="F127" s="50">
        <v>5</v>
      </c>
      <c r="G127" s="108">
        <v>2</v>
      </c>
    </row>
    <row r="128" spans="2:7" x14ac:dyDescent="0.15">
      <c r="B128" s="49">
        <v>115</v>
      </c>
      <c r="C128" s="102" t="s">
        <v>444</v>
      </c>
      <c r="D128" s="107">
        <v>5.8</v>
      </c>
      <c r="E128" s="50">
        <v>2.8</v>
      </c>
      <c r="F128" s="50">
        <v>5.0999999999999996</v>
      </c>
      <c r="G128" s="108">
        <v>2.4</v>
      </c>
    </row>
    <row r="129" spans="2:9" x14ac:dyDescent="0.15">
      <c r="B129" s="49">
        <v>116</v>
      </c>
      <c r="C129" s="102" t="s">
        <v>444</v>
      </c>
      <c r="D129" s="107">
        <v>6.4</v>
      </c>
      <c r="E129" s="50">
        <v>3.2</v>
      </c>
      <c r="F129" s="50">
        <v>5.3</v>
      </c>
      <c r="G129" s="108">
        <v>2.2999999999999998</v>
      </c>
    </row>
    <row r="130" spans="2:9" x14ac:dyDescent="0.15">
      <c r="B130" s="49">
        <v>117</v>
      </c>
      <c r="C130" s="102" t="s">
        <v>444</v>
      </c>
      <c r="D130" s="107">
        <v>6.5</v>
      </c>
      <c r="E130" s="50">
        <v>3</v>
      </c>
      <c r="F130" s="50">
        <v>5.5</v>
      </c>
      <c r="G130" s="108">
        <v>1.8</v>
      </c>
    </row>
    <row r="131" spans="2:9" x14ac:dyDescent="0.15">
      <c r="B131" s="49">
        <v>118</v>
      </c>
      <c r="C131" s="102" t="s">
        <v>444</v>
      </c>
      <c r="D131" s="107">
        <v>7.7</v>
      </c>
      <c r="E131" s="50">
        <v>3.8</v>
      </c>
      <c r="F131" s="50">
        <v>6.7</v>
      </c>
      <c r="G131" s="108">
        <v>2.2000000000000002</v>
      </c>
    </row>
    <row r="132" spans="2:9" x14ac:dyDescent="0.15">
      <c r="B132" s="49">
        <v>119</v>
      </c>
      <c r="C132" s="102" t="s">
        <v>444</v>
      </c>
      <c r="D132" s="107">
        <v>7.7</v>
      </c>
      <c r="E132" s="50">
        <v>2.6</v>
      </c>
      <c r="F132" s="50">
        <v>6.9</v>
      </c>
      <c r="G132" s="108">
        <v>2.2999999999999998</v>
      </c>
    </row>
    <row r="133" spans="2:9" x14ac:dyDescent="0.15">
      <c r="B133" s="49">
        <v>120</v>
      </c>
      <c r="C133" s="102" t="s">
        <v>444</v>
      </c>
      <c r="D133" s="107">
        <v>6</v>
      </c>
      <c r="E133" s="50">
        <v>2.2000000000000002</v>
      </c>
      <c r="F133" s="50">
        <v>5</v>
      </c>
      <c r="G133" s="108">
        <v>1.5</v>
      </c>
    </row>
    <row r="134" spans="2:9" x14ac:dyDescent="0.15">
      <c r="B134" s="49">
        <v>121</v>
      </c>
      <c r="C134" s="102" t="s">
        <v>444</v>
      </c>
      <c r="D134" s="107">
        <v>6.9</v>
      </c>
      <c r="E134" s="50">
        <v>3.2</v>
      </c>
      <c r="F134" s="50">
        <v>5.7</v>
      </c>
      <c r="G134" s="108">
        <v>2.2999999999999998</v>
      </c>
    </row>
    <row r="135" spans="2:9" x14ac:dyDescent="0.15">
      <c r="B135" s="49">
        <v>122</v>
      </c>
      <c r="C135" s="102" t="s">
        <v>444</v>
      </c>
      <c r="D135" s="107">
        <v>5.6</v>
      </c>
      <c r="E135" s="50">
        <v>2.8</v>
      </c>
      <c r="F135" s="50">
        <v>4.9000000000000004</v>
      </c>
      <c r="G135" s="108">
        <v>2</v>
      </c>
    </row>
    <row r="136" spans="2:9" x14ac:dyDescent="0.15">
      <c r="B136" s="49">
        <v>123</v>
      </c>
      <c r="C136" s="102" t="s">
        <v>444</v>
      </c>
      <c r="D136" s="107">
        <v>7.7</v>
      </c>
      <c r="E136" s="50">
        <v>2.8</v>
      </c>
      <c r="F136" s="50">
        <v>6.7</v>
      </c>
      <c r="G136" s="108">
        <v>2</v>
      </c>
      <c r="I136" t="s">
        <v>408</v>
      </c>
    </row>
    <row r="137" spans="2:9" x14ac:dyDescent="0.15">
      <c r="B137" s="49">
        <v>124</v>
      </c>
      <c r="C137" s="102" t="s">
        <v>444</v>
      </c>
      <c r="D137" s="107">
        <v>6.3</v>
      </c>
      <c r="E137" s="50">
        <v>2.7</v>
      </c>
      <c r="F137" s="50">
        <v>4.9000000000000004</v>
      </c>
      <c r="G137" s="108">
        <v>1.8</v>
      </c>
    </row>
    <row r="138" spans="2:9" x14ac:dyDescent="0.15">
      <c r="B138" s="49">
        <v>125</v>
      </c>
      <c r="C138" s="102" t="s">
        <v>444</v>
      </c>
      <c r="D138" s="107">
        <v>6.7</v>
      </c>
      <c r="E138" s="50">
        <v>3.3</v>
      </c>
      <c r="F138" s="50">
        <v>5.7</v>
      </c>
      <c r="G138" s="108">
        <v>2.1</v>
      </c>
    </row>
    <row r="139" spans="2:9" x14ac:dyDescent="0.15">
      <c r="B139" s="49">
        <v>126</v>
      </c>
      <c r="C139" s="102" t="s">
        <v>444</v>
      </c>
      <c r="D139" s="107">
        <v>7.2</v>
      </c>
      <c r="E139" s="50">
        <v>3.2</v>
      </c>
      <c r="F139" s="50">
        <v>6</v>
      </c>
      <c r="G139" s="108">
        <v>1.8</v>
      </c>
    </row>
    <row r="140" spans="2:9" x14ac:dyDescent="0.15">
      <c r="B140" s="49">
        <v>127</v>
      </c>
      <c r="C140" s="102" t="s">
        <v>444</v>
      </c>
      <c r="D140" s="107">
        <v>6.2</v>
      </c>
      <c r="E140" s="50">
        <v>2.8</v>
      </c>
      <c r="F140" s="50">
        <v>4.8</v>
      </c>
      <c r="G140" s="108">
        <v>1.8</v>
      </c>
    </row>
    <row r="141" spans="2:9" x14ac:dyDescent="0.15">
      <c r="B141" s="49">
        <v>128</v>
      </c>
      <c r="C141" s="102" t="s">
        <v>444</v>
      </c>
      <c r="D141" s="107">
        <v>6.1</v>
      </c>
      <c r="E141" s="50">
        <v>3</v>
      </c>
      <c r="F141" s="50">
        <v>4.9000000000000004</v>
      </c>
      <c r="G141" s="108">
        <v>1.8</v>
      </c>
    </row>
    <row r="142" spans="2:9" x14ac:dyDescent="0.15">
      <c r="B142" s="49">
        <v>129</v>
      </c>
      <c r="C142" s="102" t="s">
        <v>444</v>
      </c>
      <c r="D142" s="107">
        <v>6.4</v>
      </c>
      <c r="E142" s="50">
        <v>2.8</v>
      </c>
      <c r="F142" s="50">
        <v>5.6</v>
      </c>
      <c r="G142" s="108">
        <v>2.1</v>
      </c>
    </row>
    <row r="143" spans="2:9" x14ac:dyDescent="0.15">
      <c r="B143" s="49">
        <v>130</v>
      </c>
      <c r="C143" s="102" t="s">
        <v>444</v>
      </c>
      <c r="D143" s="107">
        <v>7.2</v>
      </c>
      <c r="E143" s="50">
        <v>3</v>
      </c>
      <c r="F143" s="50">
        <v>5.8</v>
      </c>
      <c r="G143" s="108">
        <v>1.6</v>
      </c>
    </row>
    <row r="144" spans="2:9" x14ac:dyDescent="0.15">
      <c r="B144" s="49">
        <v>131</v>
      </c>
      <c r="C144" s="102" t="s">
        <v>444</v>
      </c>
      <c r="D144" s="107">
        <v>7.4</v>
      </c>
      <c r="E144" s="50">
        <v>2.8</v>
      </c>
      <c r="F144" s="50">
        <v>6.1</v>
      </c>
      <c r="G144" s="108">
        <v>1.9</v>
      </c>
    </row>
    <row r="145" spans="2:7" x14ac:dyDescent="0.15">
      <c r="B145" s="49">
        <v>132</v>
      </c>
      <c r="C145" s="102" t="s">
        <v>444</v>
      </c>
      <c r="D145" s="107">
        <v>7.9</v>
      </c>
      <c r="E145" s="50">
        <v>3.8</v>
      </c>
      <c r="F145" s="50">
        <v>6.4</v>
      </c>
      <c r="G145" s="108">
        <v>2</v>
      </c>
    </row>
    <row r="146" spans="2:7" x14ac:dyDescent="0.15">
      <c r="B146" s="49">
        <v>133</v>
      </c>
      <c r="C146" s="102" t="s">
        <v>444</v>
      </c>
      <c r="D146" s="107">
        <v>6.4</v>
      </c>
      <c r="E146" s="50">
        <v>2.8</v>
      </c>
      <c r="F146" s="50">
        <v>5.6</v>
      </c>
      <c r="G146" s="108">
        <v>2.2000000000000002</v>
      </c>
    </row>
    <row r="147" spans="2:7" x14ac:dyDescent="0.15">
      <c r="B147" s="49">
        <v>134</v>
      </c>
      <c r="C147" s="102" t="s">
        <v>444</v>
      </c>
      <c r="D147" s="107">
        <v>6.3</v>
      </c>
      <c r="E147" s="50">
        <v>2.8</v>
      </c>
      <c r="F147" s="50">
        <v>5.0999999999999996</v>
      </c>
      <c r="G147" s="108">
        <v>1.5</v>
      </c>
    </row>
    <row r="148" spans="2:7" x14ac:dyDescent="0.15">
      <c r="B148" s="49">
        <v>135</v>
      </c>
      <c r="C148" s="102" t="s">
        <v>444</v>
      </c>
      <c r="D148" s="107">
        <v>6.1</v>
      </c>
      <c r="E148" s="50">
        <v>2.6</v>
      </c>
      <c r="F148" s="50">
        <v>5.6</v>
      </c>
      <c r="G148" s="108">
        <v>1.4</v>
      </c>
    </row>
    <row r="149" spans="2:7" x14ac:dyDescent="0.15">
      <c r="B149" s="49">
        <v>136</v>
      </c>
      <c r="C149" s="102" t="s">
        <v>444</v>
      </c>
      <c r="D149" s="107">
        <v>7.7</v>
      </c>
      <c r="E149" s="50">
        <v>3</v>
      </c>
      <c r="F149" s="50">
        <v>6.1</v>
      </c>
      <c r="G149" s="108">
        <v>2.2999999999999998</v>
      </c>
    </row>
    <row r="150" spans="2:7" x14ac:dyDescent="0.15">
      <c r="B150" s="49">
        <v>137</v>
      </c>
      <c r="C150" s="102" t="s">
        <v>444</v>
      </c>
      <c r="D150" s="107">
        <v>6.3</v>
      </c>
      <c r="E150" s="50">
        <v>3.4</v>
      </c>
      <c r="F150" s="50">
        <v>5.6</v>
      </c>
      <c r="G150" s="108">
        <v>2.4</v>
      </c>
    </row>
    <row r="151" spans="2:7" x14ac:dyDescent="0.15">
      <c r="B151" s="49">
        <v>138</v>
      </c>
      <c r="C151" s="102" t="s">
        <v>444</v>
      </c>
      <c r="D151" s="107">
        <v>6.4</v>
      </c>
      <c r="E151" s="50">
        <v>3.1</v>
      </c>
      <c r="F151" s="50">
        <v>5.5</v>
      </c>
      <c r="G151" s="108">
        <v>1.8</v>
      </c>
    </row>
    <row r="152" spans="2:7" x14ac:dyDescent="0.15">
      <c r="B152" s="49">
        <v>139</v>
      </c>
      <c r="C152" s="102" t="s">
        <v>444</v>
      </c>
      <c r="D152" s="107">
        <v>6</v>
      </c>
      <c r="E152" s="50">
        <v>3</v>
      </c>
      <c r="F152" s="50">
        <v>4.8</v>
      </c>
      <c r="G152" s="108">
        <v>1.8</v>
      </c>
    </row>
    <row r="153" spans="2:7" x14ac:dyDescent="0.15">
      <c r="B153" s="49">
        <v>140</v>
      </c>
      <c r="C153" s="102" t="s">
        <v>444</v>
      </c>
      <c r="D153" s="107">
        <v>6.9</v>
      </c>
      <c r="E153" s="50">
        <v>3.1</v>
      </c>
      <c r="F153" s="50">
        <v>5.4</v>
      </c>
      <c r="G153" s="108">
        <v>2.1</v>
      </c>
    </row>
    <row r="154" spans="2:7" x14ac:dyDescent="0.15">
      <c r="B154" s="49">
        <v>141</v>
      </c>
      <c r="C154" s="102" t="s">
        <v>444</v>
      </c>
      <c r="D154" s="107">
        <v>6.7</v>
      </c>
      <c r="E154" s="50">
        <v>3.1</v>
      </c>
      <c r="F154" s="50">
        <v>5.6</v>
      </c>
      <c r="G154" s="108">
        <v>2.4</v>
      </c>
    </row>
    <row r="155" spans="2:7" x14ac:dyDescent="0.15">
      <c r="B155" s="49">
        <v>142</v>
      </c>
      <c r="C155" s="102" t="s">
        <v>444</v>
      </c>
      <c r="D155" s="107">
        <v>6.9</v>
      </c>
      <c r="E155" s="50">
        <v>3.1</v>
      </c>
      <c r="F155" s="50">
        <v>5.0999999999999996</v>
      </c>
      <c r="G155" s="108">
        <v>2.2999999999999998</v>
      </c>
    </row>
    <row r="156" spans="2:7" x14ac:dyDescent="0.15">
      <c r="B156" s="49">
        <v>143</v>
      </c>
      <c r="C156" s="102" t="s">
        <v>444</v>
      </c>
      <c r="D156" s="107">
        <v>5.8</v>
      </c>
      <c r="E156" s="50">
        <v>2.7</v>
      </c>
      <c r="F156" s="50">
        <v>5.0999999999999996</v>
      </c>
      <c r="G156" s="108">
        <v>1.9</v>
      </c>
    </row>
    <row r="157" spans="2:7" x14ac:dyDescent="0.15">
      <c r="B157" s="49">
        <v>144</v>
      </c>
      <c r="C157" s="102" t="s">
        <v>444</v>
      </c>
      <c r="D157" s="107">
        <v>6.8</v>
      </c>
      <c r="E157" s="50">
        <v>3.2</v>
      </c>
      <c r="F157" s="50">
        <v>5.9</v>
      </c>
      <c r="G157" s="108">
        <v>2.2999999999999998</v>
      </c>
    </row>
    <row r="158" spans="2:7" x14ac:dyDescent="0.15">
      <c r="B158" s="49">
        <v>145</v>
      </c>
      <c r="C158" s="102" t="s">
        <v>444</v>
      </c>
      <c r="D158" s="107">
        <v>6.7</v>
      </c>
      <c r="E158" s="50">
        <v>3.3</v>
      </c>
      <c r="F158" s="50">
        <v>5.7</v>
      </c>
      <c r="G158" s="108">
        <v>2.5</v>
      </c>
    </row>
    <row r="159" spans="2:7" x14ac:dyDescent="0.15">
      <c r="B159" s="49">
        <v>146</v>
      </c>
      <c r="C159" s="102" t="s">
        <v>444</v>
      </c>
      <c r="D159" s="107">
        <v>6.7</v>
      </c>
      <c r="E159" s="50">
        <v>3</v>
      </c>
      <c r="F159" s="50">
        <v>5.2</v>
      </c>
      <c r="G159" s="108">
        <v>2.2999999999999998</v>
      </c>
    </row>
    <row r="160" spans="2:7" x14ac:dyDescent="0.15">
      <c r="B160" s="49">
        <v>147</v>
      </c>
      <c r="C160" s="102" t="s">
        <v>444</v>
      </c>
      <c r="D160" s="107">
        <v>6.3</v>
      </c>
      <c r="E160" s="50">
        <v>2.5</v>
      </c>
      <c r="F160" s="50">
        <v>5</v>
      </c>
      <c r="G160" s="108">
        <v>1.9</v>
      </c>
    </row>
    <row r="161" spans="2:7" x14ac:dyDescent="0.15">
      <c r="B161" s="49">
        <v>148</v>
      </c>
      <c r="C161" s="102" t="s">
        <v>444</v>
      </c>
      <c r="D161" s="107">
        <v>6.5</v>
      </c>
      <c r="E161" s="50">
        <v>3</v>
      </c>
      <c r="F161" s="50">
        <v>5.2</v>
      </c>
      <c r="G161" s="108">
        <v>2</v>
      </c>
    </row>
    <row r="162" spans="2:7" x14ac:dyDescent="0.15">
      <c r="B162" s="49">
        <v>149</v>
      </c>
      <c r="C162" s="102" t="s">
        <v>444</v>
      </c>
      <c r="D162" s="107">
        <v>6.2</v>
      </c>
      <c r="E162" s="50">
        <v>3.4</v>
      </c>
      <c r="F162" s="50">
        <v>5.4</v>
      </c>
      <c r="G162" s="108">
        <v>2.2999999999999998</v>
      </c>
    </row>
    <row r="163" spans="2:7" ht="14.25" thickBot="1" x14ac:dyDescent="0.2">
      <c r="B163" s="49">
        <v>150</v>
      </c>
      <c r="C163" s="103" t="s">
        <v>444</v>
      </c>
      <c r="D163" s="109">
        <v>5.9</v>
      </c>
      <c r="E163" s="110">
        <v>3</v>
      </c>
      <c r="F163" s="110">
        <v>5.0999999999999996</v>
      </c>
      <c r="G163" s="111">
        <v>1.8</v>
      </c>
    </row>
    <row r="164" spans="2:7" x14ac:dyDescent="0.15">
      <c r="B164" s="7"/>
      <c r="C164" s="8"/>
      <c r="D164" s="8"/>
      <c r="E164" s="8"/>
      <c r="F164" s="8"/>
    </row>
    <row r="165" spans="2:7" x14ac:dyDescent="0.15">
      <c r="B165" s="7"/>
      <c r="C165" s="8"/>
      <c r="D165" s="8"/>
      <c r="E165" s="8"/>
      <c r="F165" s="8"/>
    </row>
    <row r="166" spans="2:7" x14ac:dyDescent="0.15">
      <c r="B166" s="7"/>
      <c r="C166" s="8"/>
      <c r="D166" s="8"/>
      <c r="E166" s="11"/>
      <c r="F166" s="8"/>
    </row>
  </sheetData>
  <sheetProtection algorithmName="SHA-512" hashValue="dr94CGqKxzFYRK+s4NyL7z9yFsGgjLoZAzjVwSChfy2v+U3zjcmCJzC6mEjK07bJ8PXLJdS2RjEQvQWONetxAg==" saltValue="q7emz6K1HsoXwvp4HGx0Ng==" spinCount="100000" sheet="1" scenarios="1"/>
  <phoneticPr fontId="2"/>
  <pageMargins left="0.75" right="0.75" top="1" bottom="1" header="0.51200000000000001" footer="0.51200000000000001"/>
  <pageSetup paperSize="9" scale="66" fitToHeight="0" orientation="portrait"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L340"/>
  <sheetViews>
    <sheetView workbookViewId="0"/>
  </sheetViews>
  <sheetFormatPr defaultRowHeight="13.5" x14ac:dyDescent="0.15"/>
  <cols>
    <col min="1" max="1" width="17.25" bestFit="1" customWidth="1"/>
    <col min="4" max="8" width="9.25" bestFit="1" customWidth="1"/>
  </cols>
  <sheetData>
    <row r="1" spans="1:1" x14ac:dyDescent="0.15">
      <c r="A1" t="s">
        <v>61</v>
      </c>
    </row>
    <row r="3" spans="1:1" x14ac:dyDescent="0.15">
      <c r="A3" t="s">
        <v>321</v>
      </c>
    </row>
    <row r="4" spans="1:1" x14ac:dyDescent="0.15">
      <c r="A4" s="27" t="s">
        <v>53</v>
      </c>
    </row>
    <row r="5" spans="1:1" x14ac:dyDescent="0.15">
      <c r="A5" s="27" t="s">
        <v>324</v>
      </c>
    </row>
    <row r="6" spans="1:1" x14ac:dyDescent="0.15">
      <c r="A6" s="27" t="s">
        <v>28</v>
      </c>
    </row>
    <row r="7" spans="1:1" x14ac:dyDescent="0.15">
      <c r="A7" s="27" t="s">
        <v>31</v>
      </c>
    </row>
    <row r="8" spans="1:1" x14ac:dyDescent="0.15">
      <c r="A8" s="27" t="s">
        <v>32</v>
      </c>
    </row>
    <row r="9" spans="1:1" x14ac:dyDescent="0.15">
      <c r="A9" s="27" t="s">
        <v>34</v>
      </c>
    </row>
    <row r="10" spans="1:1" x14ac:dyDescent="0.15">
      <c r="A10" s="27" t="s">
        <v>422</v>
      </c>
    </row>
    <row r="11" spans="1:1" x14ac:dyDescent="0.15">
      <c r="A11" s="27" t="s">
        <v>423</v>
      </c>
    </row>
    <row r="12" spans="1:1" x14ac:dyDescent="0.15">
      <c r="A12" s="27" t="s">
        <v>707</v>
      </c>
    </row>
    <row r="13" spans="1:1" x14ac:dyDescent="0.15">
      <c r="A13" s="27" t="s">
        <v>372</v>
      </c>
    </row>
    <row r="14" spans="1:1" x14ac:dyDescent="0.15">
      <c r="A14" s="27" t="s">
        <v>64</v>
      </c>
    </row>
    <row r="15" spans="1:1" x14ac:dyDescent="0.15">
      <c r="A15" s="27" t="s">
        <v>63</v>
      </c>
    </row>
    <row r="16" spans="1:1" x14ac:dyDescent="0.15">
      <c r="A16" s="27" t="s">
        <v>75</v>
      </c>
    </row>
    <row r="17" spans="1:3" x14ac:dyDescent="0.15">
      <c r="A17" s="27" t="s">
        <v>68</v>
      </c>
    </row>
    <row r="18" spans="1:3" x14ac:dyDescent="0.15">
      <c r="A18" s="27" t="s">
        <v>404</v>
      </c>
    </row>
    <row r="19" spans="1:3" x14ac:dyDescent="0.15">
      <c r="A19" s="27" t="s">
        <v>601</v>
      </c>
    </row>
    <row r="20" spans="1:3" x14ac:dyDescent="0.15">
      <c r="A20" s="27" t="s">
        <v>67</v>
      </c>
    </row>
    <row r="22" spans="1:3" x14ac:dyDescent="0.15">
      <c r="A22" t="s">
        <v>53</v>
      </c>
    </row>
    <row r="23" spans="1:3" x14ac:dyDescent="0.15">
      <c r="B23" t="s">
        <v>301</v>
      </c>
      <c r="C23" t="s">
        <v>69</v>
      </c>
    </row>
    <row r="24" spans="1:3" x14ac:dyDescent="0.15">
      <c r="A24" t="s">
        <v>54</v>
      </c>
      <c r="B24">
        <v>150</v>
      </c>
      <c r="C24" s="18">
        <v>1</v>
      </c>
    </row>
    <row r="25" spans="1:3" x14ac:dyDescent="0.15">
      <c r="A25" t="s">
        <v>55</v>
      </c>
      <c r="B25">
        <v>0</v>
      </c>
      <c r="C25" s="18">
        <v>0</v>
      </c>
    </row>
    <row r="26" spans="1:3" x14ac:dyDescent="0.15">
      <c r="A26" t="s">
        <v>302</v>
      </c>
      <c r="B26">
        <v>0</v>
      </c>
      <c r="C26" s="18">
        <v>0</v>
      </c>
    </row>
    <row r="27" spans="1:3" x14ac:dyDescent="0.15">
      <c r="A27" t="s">
        <v>303</v>
      </c>
      <c r="B27">
        <v>0</v>
      </c>
      <c r="C27" s="18">
        <v>0</v>
      </c>
    </row>
    <row r="28" spans="1:3" x14ac:dyDescent="0.15">
      <c r="A28" t="s">
        <v>304</v>
      </c>
      <c r="B28">
        <v>150</v>
      </c>
      <c r="C28" s="18">
        <v>1</v>
      </c>
    </row>
    <row r="30" spans="1:3" x14ac:dyDescent="0.15">
      <c r="A30" t="s">
        <v>324</v>
      </c>
    </row>
    <row r="31" spans="1:3" x14ac:dyDescent="0.15">
      <c r="A31" s="26" t="s">
        <v>421</v>
      </c>
      <c r="B31" t="s">
        <v>301</v>
      </c>
      <c r="C31" t="s">
        <v>69</v>
      </c>
    </row>
    <row r="32" spans="1:3" x14ac:dyDescent="0.15">
      <c r="A32" s="26" t="s">
        <v>443</v>
      </c>
      <c r="B32">
        <v>50</v>
      </c>
      <c r="C32" s="18">
        <v>0.33333333333333331</v>
      </c>
    </row>
    <row r="33" spans="1:8" x14ac:dyDescent="0.15">
      <c r="A33" s="26" t="s">
        <v>441</v>
      </c>
      <c r="B33">
        <v>50</v>
      </c>
      <c r="C33" s="18">
        <v>0.33333333333333331</v>
      </c>
    </row>
    <row r="34" spans="1:8" x14ac:dyDescent="0.15">
      <c r="A34" s="26" t="s">
        <v>438</v>
      </c>
      <c r="B34">
        <v>50</v>
      </c>
      <c r="C34" s="18">
        <v>0.33333333333333331</v>
      </c>
    </row>
    <row r="35" spans="1:8" x14ac:dyDescent="0.15">
      <c r="A35" s="26" t="s">
        <v>304</v>
      </c>
      <c r="B35">
        <v>150</v>
      </c>
      <c r="C35" s="18">
        <v>1</v>
      </c>
    </row>
    <row r="37" spans="1:8" x14ac:dyDescent="0.15">
      <c r="A37" t="s">
        <v>28</v>
      </c>
    </row>
    <row r="38" spans="1:8" x14ac:dyDescent="0.15">
      <c r="A38" t="s">
        <v>325</v>
      </c>
      <c r="B38" t="s">
        <v>184</v>
      </c>
      <c r="C38" t="s">
        <v>301</v>
      </c>
      <c r="D38" t="s">
        <v>29</v>
      </c>
      <c r="E38" t="s">
        <v>185</v>
      </c>
      <c r="F38" t="s">
        <v>30</v>
      </c>
      <c r="G38" t="s">
        <v>305</v>
      </c>
      <c r="H38" t="s">
        <v>306</v>
      </c>
    </row>
    <row r="39" spans="1:8" x14ac:dyDescent="0.15">
      <c r="A39" s="26" t="s">
        <v>304</v>
      </c>
      <c r="B39" s="26" t="s">
        <v>71</v>
      </c>
      <c r="C39">
        <v>150</v>
      </c>
      <c r="D39" s="15">
        <v>5.8433333333333346</v>
      </c>
      <c r="E39" s="15">
        <v>0.68569351230421827</v>
      </c>
      <c r="F39" s="15">
        <v>0.82806612797784351</v>
      </c>
      <c r="G39" s="15">
        <v>4.3</v>
      </c>
      <c r="H39" s="15">
        <v>7.9</v>
      </c>
    </row>
    <row r="40" spans="1:8" x14ac:dyDescent="0.15">
      <c r="B40" s="26" t="s">
        <v>72</v>
      </c>
      <c r="C40">
        <v>150</v>
      </c>
      <c r="D40" s="15">
        <v>3.0573333333333341</v>
      </c>
      <c r="E40" s="15">
        <v>0.18997941834450652</v>
      </c>
      <c r="F40" s="15">
        <v>0.43586628493668389</v>
      </c>
      <c r="G40" s="15">
        <v>2</v>
      </c>
      <c r="H40" s="15">
        <v>4.4000000000000004</v>
      </c>
    </row>
    <row r="41" spans="1:8" x14ac:dyDescent="0.15">
      <c r="B41" s="26" t="s">
        <v>73</v>
      </c>
      <c r="C41">
        <v>150</v>
      </c>
      <c r="D41" s="15">
        <v>3.7580000000000027</v>
      </c>
      <c r="E41" s="15">
        <v>3.1162778523489791</v>
      </c>
      <c r="F41" s="15">
        <v>1.7652982332594624</v>
      </c>
      <c r="G41" s="15">
        <v>1</v>
      </c>
      <c r="H41" s="15">
        <v>6.9</v>
      </c>
    </row>
    <row r="42" spans="1:8" x14ac:dyDescent="0.15">
      <c r="B42" s="26" t="s">
        <v>74</v>
      </c>
      <c r="C42">
        <v>150</v>
      </c>
      <c r="D42" s="15">
        <v>1.199333333333334</v>
      </c>
      <c r="E42" s="15">
        <v>0.58100626398210176</v>
      </c>
      <c r="F42" s="15">
        <v>0.76223766896034584</v>
      </c>
      <c r="G42" s="15">
        <v>0.1</v>
      </c>
      <c r="H42" s="15">
        <v>2.5</v>
      </c>
    </row>
    <row r="43" spans="1:8" x14ac:dyDescent="0.15">
      <c r="A43" s="26" t="s">
        <v>443</v>
      </c>
      <c r="B43" s="26" t="s">
        <v>71</v>
      </c>
      <c r="C43">
        <v>50</v>
      </c>
      <c r="D43" s="15">
        <v>6.5879999999999983</v>
      </c>
      <c r="E43" s="15">
        <v>0.40434285714285706</v>
      </c>
      <c r="F43" s="15">
        <v>0.635879593274432</v>
      </c>
      <c r="G43" s="15">
        <v>4.9000000000000004</v>
      </c>
      <c r="H43" s="15">
        <v>7.9</v>
      </c>
    </row>
    <row r="44" spans="1:8" x14ac:dyDescent="0.15">
      <c r="B44" s="26" t="s">
        <v>72</v>
      </c>
      <c r="C44">
        <v>50</v>
      </c>
      <c r="D44" s="15">
        <v>2.9739999999999998</v>
      </c>
      <c r="E44" s="15">
        <v>0.10400408163265443</v>
      </c>
      <c r="F44" s="15">
        <v>0.32249663817263963</v>
      </c>
      <c r="G44" s="15">
        <v>2.2000000000000002</v>
      </c>
      <c r="H44" s="15">
        <v>3.8</v>
      </c>
    </row>
    <row r="45" spans="1:8" x14ac:dyDescent="0.15">
      <c r="B45" s="26" t="s">
        <v>73</v>
      </c>
      <c r="C45">
        <v>50</v>
      </c>
      <c r="D45" s="15">
        <v>5.5519999999999996</v>
      </c>
      <c r="E45" s="15">
        <v>0.304587755102041</v>
      </c>
      <c r="F45" s="15">
        <v>0.55189469566398353</v>
      </c>
      <c r="G45" s="15">
        <v>4.5</v>
      </c>
      <c r="H45" s="15">
        <v>6.9</v>
      </c>
    </row>
    <row r="46" spans="1:8" x14ac:dyDescent="0.15">
      <c r="B46" s="26" t="s">
        <v>74</v>
      </c>
      <c r="C46">
        <v>50</v>
      </c>
      <c r="D46" s="15">
        <v>2.0259999999999998</v>
      </c>
      <c r="E46" s="15">
        <v>7.5432653061225749E-2</v>
      </c>
      <c r="F46" s="15">
        <v>0.27465005563666967</v>
      </c>
      <c r="G46" s="15">
        <v>1.4</v>
      </c>
      <c r="H46" s="15">
        <v>2.5</v>
      </c>
    </row>
    <row r="47" spans="1:8" x14ac:dyDescent="0.15">
      <c r="A47" s="26" t="s">
        <v>441</v>
      </c>
      <c r="B47" s="26" t="s">
        <v>71</v>
      </c>
      <c r="C47">
        <v>50</v>
      </c>
      <c r="D47" s="15">
        <v>5.9359999999999999</v>
      </c>
      <c r="E47" s="15">
        <v>0.2664326530612246</v>
      </c>
      <c r="F47" s="15">
        <v>0.51617114706386347</v>
      </c>
      <c r="G47" s="15">
        <v>4.9000000000000004</v>
      </c>
      <c r="H47" s="15">
        <v>7</v>
      </c>
    </row>
    <row r="48" spans="1:8" x14ac:dyDescent="0.15">
      <c r="B48" s="26" t="s">
        <v>72</v>
      </c>
      <c r="C48">
        <v>50</v>
      </c>
      <c r="D48" s="15">
        <v>2.7700000000000005</v>
      </c>
      <c r="E48" s="15">
        <v>9.8469387755100654E-2</v>
      </c>
      <c r="F48" s="15">
        <v>0.31379832337840918</v>
      </c>
      <c r="G48" s="15">
        <v>2</v>
      </c>
      <c r="H48" s="15">
        <v>3.4</v>
      </c>
    </row>
    <row r="49" spans="1:8" x14ac:dyDescent="0.15">
      <c r="B49" s="26" t="s">
        <v>73</v>
      </c>
      <c r="C49">
        <v>50</v>
      </c>
      <c r="D49" s="15">
        <v>4.26</v>
      </c>
      <c r="E49" s="15">
        <v>0.22081632653062022</v>
      </c>
      <c r="F49" s="15">
        <v>0.46991097723996639</v>
      </c>
      <c r="G49" s="15">
        <v>3</v>
      </c>
      <c r="H49" s="15">
        <v>5.0999999999999996</v>
      </c>
    </row>
    <row r="50" spans="1:8" x14ac:dyDescent="0.15">
      <c r="B50" s="26" t="s">
        <v>74</v>
      </c>
      <c r="C50">
        <v>50</v>
      </c>
      <c r="D50" s="15">
        <v>1.3259999999999998</v>
      </c>
      <c r="E50" s="15">
        <v>3.9106122448979083E-2</v>
      </c>
      <c r="F50" s="15">
        <v>0.19775268000454274</v>
      </c>
      <c r="G50" s="15">
        <v>1</v>
      </c>
      <c r="H50" s="15">
        <v>1.8</v>
      </c>
    </row>
    <row r="51" spans="1:8" x14ac:dyDescent="0.15">
      <c r="A51" s="26" t="s">
        <v>438</v>
      </c>
      <c r="B51" s="26" t="s">
        <v>71</v>
      </c>
      <c r="C51">
        <v>50</v>
      </c>
      <c r="D51" s="15">
        <v>5.0059999999999993</v>
      </c>
      <c r="E51" s="15">
        <v>0.12424897959183666</v>
      </c>
      <c r="F51" s="15">
        <v>0.3524896872134512</v>
      </c>
      <c r="G51" s="15">
        <v>4.3</v>
      </c>
      <c r="H51" s="15">
        <v>5.8</v>
      </c>
    </row>
    <row r="52" spans="1:8" x14ac:dyDescent="0.15">
      <c r="B52" s="26" t="s">
        <v>72</v>
      </c>
      <c r="C52">
        <v>50</v>
      </c>
      <c r="D52" s="15">
        <v>3.4280000000000008</v>
      </c>
      <c r="E52" s="15">
        <v>0.14368979591836947</v>
      </c>
      <c r="F52" s="15">
        <v>0.37906436909629143</v>
      </c>
      <c r="G52" s="15">
        <v>2.2999999999999998</v>
      </c>
      <c r="H52" s="15">
        <v>4.4000000000000004</v>
      </c>
    </row>
    <row r="53" spans="1:8" x14ac:dyDescent="0.15">
      <c r="B53" s="26" t="s">
        <v>73</v>
      </c>
      <c r="C53">
        <v>50</v>
      </c>
      <c r="D53" s="15">
        <v>1.4620000000000002</v>
      </c>
      <c r="E53" s="15">
        <v>3.0159183673467978E-2</v>
      </c>
      <c r="F53" s="15">
        <v>0.17366399648018002</v>
      </c>
      <c r="G53" s="15">
        <v>1</v>
      </c>
      <c r="H53" s="15">
        <v>1.9</v>
      </c>
    </row>
    <row r="54" spans="1:8" x14ac:dyDescent="0.15">
      <c r="B54" s="26" t="s">
        <v>74</v>
      </c>
      <c r="C54">
        <v>50</v>
      </c>
      <c r="D54" s="15">
        <v>0.24599999999999991</v>
      </c>
      <c r="E54" s="15">
        <v>1.1106122448979655E-2</v>
      </c>
      <c r="F54" s="15">
        <v>0.10538558938004595</v>
      </c>
      <c r="G54" s="15">
        <v>0.1</v>
      </c>
      <c r="H54" s="15">
        <v>0.6</v>
      </c>
    </row>
    <row r="56" spans="1:8" x14ac:dyDescent="0.15">
      <c r="A56" t="s">
        <v>31</v>
      </c>
    </row>
    <row r="57" spans="1:8" x14ac:dyDescent="0.15">
      <c r="A57" t="s">
        <v>325</v>
      </c>
      <c r="C57" s="26" t="s">
        <v>71</v>
      </c>
      <c r="D57" s="26" t="s">
        <v>72</v>
      </c>
      <c r="E57" s="26" t="s">
        <v>73</v>
      </c>
      <c r="F57" s="26" t="s">
        <v>74</v>
      </c>
    </row>
    <row r="58" spans="1:8" x14ac:dyDescent="0.15">
      <c r="A58" s="26" t="s">
        <v>304</v>
      </c>
      <c r="B58" s="26" t="s">
        <v>71</v>
      </c>
      <c r="C58" s="15">
        <v>0.99999999999999989</v>
      </c>
      <c r="D58" s="15">
        <v>-0.11756978413300205</v>
      </c>
      <c r="E58" s="15">
        <v>0.87175377588658276</v>
      </c>
      <c r="F58" s="15">
        <v>0.81794112627157578</v>
      </c>
    </row>
    <row r="59" spans="1:8" x14ac:dyDescent="0.15">
      <c r="B59" s="26" t="s">
        <v>72</v>
      </c>
      <c r="C59" s="15">
        <v>-0.11756978413300205</v>
      </c>
      <c r="D59" s="15">
        <v>0.99999999999999989</v>
      </c>
      <c r="E59" s="15">
        <v>-0.42844010433054003</v>
      </c>
      <c r="F59" s="15">
        <v>-0.36612593253643949</v>
      </c>
    </row>
    <row r="60" spans="1:8" x14ac:dyDescent="0.15">
      <c r="B60" s="26" t="s">
        <v>73</v>
      </c>
      <c r="C60" s="15">
        <v>0.87175377588658276</v>
      </c>
      <c r="D60" s="15">
        <v>-0.42844010433054003</v>
      </c>
      <c r="E60" s="15">
        <v>1</v>
      </c>
      <c r="F60" s="15">
        <v>0.96286543140279557</v>
      </c>
    </row>
    <row r="61" spans="1:8" x14ac:dyDescent="0.15">
      <c r="B61" s="26" t="s">
        <v>74</v>
      </c>
      <c r="C61" s="15">
        <v>0.81794112627157578</v>
      </c>
      <c r="D61" s="15">
        <v>-0.36612593253643949</v>
      </c>
      <c r="E61" s="15">
        <v>0.96286543140279557</v>
      </c>
      <c r="F61" s="15">
        <v>1</v>
      </c>
    </row>
    <row r="62" spans="1:8" x14ac:dyDescent="0.15">
      <c r="A62" s="26" t="s">
        <v>443</v>
      </c>
      <c r="B62" s="26" t="s">
        <v>71</v>
      </c>
      <c r="C62" s="15">
        <v>0.99999999999999989</v>
      </c>
      <c r="D62" s="15">
        <v>0.45722781639410853</v>
      </c>
      <c r="E62" s="15">
        <v>0.86422473293557611</v>
      </c>
      <c r="F62" s="15">
        <v>0.28110770915731703</v>
      </c>
    </row>
    <row r="63" spans="1:8" x14ac:dyDescent="0.15">
      <c r="B63" s="26" t="s">
        <v>72</v>
      </c>
      <c r="C63" s="15">
        <v>0.45722781639410853</v>
      </c>
      <c r="D63" s="15">
        <v>0.99999999999998113</v>
      </c>
      <c r="E63" s="15">
        <v>0.40104457734278137</v>
      </c>
      <c r="F63" s="15">
        <v>0.53772802626617899</v>
      </c>
    </row>
    <row r="64" spans="1:8" x14ac:dyDescent="0.15">
      <c r="B64" s="26" t="s">
        <v>73</v>
      </c>
      <c r="C64" s="15">
        <v>0.86422473293557611</v>
      </c>
      <c r="D64" s="15">
        <v>0.40104457734278137</v>
      </c>
      <c r="E64" s="15">
        <v>1.0000000000000002</v>
      </c>
      <c r="F64" s="15">
        <v>0.32210821590031546</v>
      </c>
    </row>
    <row r="65" spans="1:6" x14ac:dyDescent="0.15">
      <c r="B65" s="26" t="s">
        <v>74</v>
      </c>
      <c r="C65" s="15">
        <v>0.28110770915731703</v>
      </c>
      <c r="D65" s="15">
        <v>0.53772802626617899</v>
      </c>
      <c r="E65" s="15">
        <v>0.32210821590031546</v>
      </c>
      <c r="F65" s="15">
        <v>0.99999999999998268</v>
      </c>
    </row>
    <row r="66" spans="1:6" x14ac:dyDescent="0.15">
      <c r="A66" s="26" t="s">
        <v>441</v>
      </c>
      <c r="B66" s="26" t="s">
        <v>71</v>
      </c>
      <c r="C66" s="15">
        <v>0.99999999999999989</v>
      </c>
      <c r="D66" s="15">
        <v>0.52591071728282834</v>
      </c>
      <c r="E66" s="15">
        <v>0.75404895859200627</v>
      </c>
      <c r="F66" s="15">
        <v>0.54646107159863377</v>
      </c>
    </row>
    <row r="67" spans="1:6" x14ac:dyDescent="0.15">
      <c r="B67" s="26" t="s">
        <v>72</v>
      </c>
      <c r="C67" s="15">
        <v>0.52591071728282834</v>
      </c>
      <c r="D67" s="15">
        <v>1.0000000000000151</v>
      </c>
      <c r="E67" s="15">
        <v>0.56052209169297884</v>
      </c>
      <c r="F67" s="15">
        <v>0.6639987200241213</v>
      </c>
    </row>
    <row r="68" spans="1:6" x14ac:dyDescent="0.15">
      <c r="B68" s="26" t="s">
        <v>73</v>
      </c>
      <c r="C68" s="15">
        <v>0.75404895859200627</v>
      </c>
      <c r="D68" s="15">
        <v>0.56052209169297884</v>
      </c>
      <c r="E68" s="15">
        <v>0.99999999999997369</v>
      </c>
      <c r="F68" s="15">
        <v>0.78666808852281211</v>
      </c>
    </row>
    <row r="69" spans="1:6" x14ac:dyDescent="0.15">
      <c r="B69" s="26" t="s">
        <v>74</v>
      </c>
      <c r="C69" s="15">
        <v>0.54646107159863377</v>
      </c>
      <c r="D69" s="15">
        <v>0.6639987200241213</v>
      </c>
      <c r="E69" s="15">
        <v>0.78666808852281211</v>
      </c>
      <c r="F69" s="15">
        <v>1.0000000000000142</v>
      </c>
    </row>
    <row r="70" spans="1:6" x14ac:dyDescent="0.15">
      <c r="A70" s="26" t="s">
        <v>438</v>
      </c>
      <c r="B70" s="26" t="s">
        <v>71</v>
      </c>
      <c r="C70" s="15">
        <v>0.99999999999999989</v>
      </c>
      <c r="D70" s="15">
        <v>0.74254668566515858</v>
      </c>
      <c r="E70" s="15">
        <v>0.26717575886876316</v>
      </c>
      <c r="F70" s="15">
        <v>0.27809835293596874</v>
      </c>
    </row>
    <row r="71" spans="1:6" x14ac:dyDescent="0.15">
      <c r="B71" s="26" t="s">
        <v>72</v>
      </c>
      <c r="C71" s="15">
        <v>0.74254668566515858</v>
      </c>
      <c r="D71" s="15">
        <v>0.99999999999999722</v>
      </c>
      <c r="E71" s="15">
        <v>0.17769996678227443</v>
      </c>
      <c r="F71" s="15">
        <v>0.23275201136287849</v>
      </c>
    </row>
    <row r="72" spans="1:6" x14ac:dyDescent="0.15">
      <c r="B72" s="26" t="s">
        <v>73</v>
      </c>
      <c r="C72" s="15">
        <v>0.26717575886876316</v>
      </c>
      <c r="D72" s="15">
        <v>0.17769996678227443</v>
      </c>
      <c r="E72" s="15">
        <v>1.0000000000000449</v>
      </c>
      <c r="F72" s="15">
        <v>0.33163004080412511</v>
      </c>
    </row>
    <row r="73" spans="1:6" x14ac:dyDescent="0.15">
      <c r="B73" s="26" t="s">
        <v>74</v>
      </c>
      <c r="C73" s="15">
        <v>0.27809835293596874</v>
      </c>
      <c r="D73" s="15">
        <v>0.23275201136287849</v>
      </c>
      <c r="E73" s="15">
        <v>0.33163004080412511</v>
      </c>
      <c r="F73" s="15">
        <v>0.999999999999995</v>
      </c>
    </row>
    <row r="75" spans="1:6" x14ac:dyDescent="0.15">
      <c r="A75" t="s">
        <v>32</v>
      </c>
    </row>
    <row r="76" spans="1:6" x14ac:dyDescent="0.15">
      <c r="A76" t="s">
        <v>33</v>
      </c>
    </row>
    <row r="78" spans="1:6" x14ac:dyDescent="0.15">
      <c r="A78" t="s">
        <v>34</v>
      </c>
      <c r="B78" t="s">
        <v>723</v>
      </c>
      <c r="C78" t="s">
        <v>724</v>
      </c>
    </row>
    <row r="79" spans="1:6" x14ac:dyDescent="0.15">
      <c r="A79" t="s">
        <v>35</v>
      </c>
      <c r="B79" s="15">
        <v>0.2</v>
      </c>
      <c r="C79" s="15">
        <v>0.2</v>
      </c>
    </row>
    <row r="81" spans="1:10" x14ac:dyDescent="0.15">
      <c r="A81" t="s">
        <v>422</v>
      </c>
    </row>
    <row r="82" spans="1:10" x14ac:dyDescent="0.15">
      <c r="A82" t="s">
        <v>711</v>
      </c>
      <c r="B82" t="s">
        <v>62</v>
      </c>
      <c r="C82" t="s">
        <v>47</v>
      </c>
      <c r="D82" t="s">
        <v>501</v>
      </c>
    </row>
    <row r="83" spans="1:10" x14ac:dyDescent="0.15">
      <c r="A83" s="16">
        <v>146.66324921251146</v>
      </c>
      <c r="B83" s="16">
        <v>140.9430499234974</v>
      </c>
      <c r="C83">
        <v>20</v>
      </c>
      <c r="D83" s="270">
        <v>3.3520341783177433E-20</v>
      </c>
    </row>
    <row r="85" spans="1:10" x14ac:dyDescent="0.15">
      <c r="A85" t="s">
        <v>423</v>
      </c>
    </row>
    <row r="86" spans="1:10" x14ac:dyDescent="0.15">
      <c r="A86" t="s">
        <v>307</v>
      </c>
      <c r="I86" t="s">
        <v>424</v>
      </c>
    </row>
    <row r="87" spans="1:10" ht="15.75" x14ac:dyDescent="0.15">
      <c r="A87" t="s">
        <v>308</v>
      </c>
      <c r="B87" t="s">
        <v>399</v>
      </c>
      <c r="C87" t="s">
        <v>753</v>
      </c>
      <c r="D87" t="s">
        <v>710</v>
      </c>
      <c r="E87" t="s">
        <v>499</v>
      </c>
      <c r="F87" t="s">
        <v>400</v>
      </c>
      <c r="G87" t="s">
        <v>401</v>
      </c>
      <c r="H87" t="s">
        <v>501</v>
      </c>
      <c r="I87" t="s">
        <v>425</v>
      </c>
      <c r="J87" t="s">
        <v>426</v>
      </c>
    </row>
    <row r="88" spans="1:10" x14ac:dyDescent="0.15">
      <c r="A88" t="s">
        <v>429</v>
      </c>
      <c r="B88">
        <v>0</v>
      </c>
      <c r="C88" s="16" t="s">
        <v>430</v>
      </c>
      <c r="D88" s="16" t="s">
        <v>430</v>
      </c>
      <c r="E88" s="16" t="s">
        <v>430</v>
      </c>
      <c r="F88" t="s">
        <v>430</v>
      </c>
      <c r="G88" s="34" t="s">
        <v>430</v>
      </c>
      <c r="H88" s="16" t="s">
        <v>430</v>
      </c>
      <c r="I88" s="26" t="s">
        <v>73</v>
      </c>
      <c r="J88" s="26"/>
    </row>
    <row r="89" spans="1:10" x14ac:dyDescent="0.15">
      <c r="A89" t="s">
        <v>319</v>
      </c>
      <c r="B89">
        <v>1</v>
      </c>
      <c r="C89" s="16">
        <v>0.94137171905736794</v>
      </c>
      <c r="D89" s="16">
        <v>5.8628280942632047E-2</v>
      </c>
      <c r="E89" s="16">
        <v>1180.1611822529808</v>
      </c>
      <c r="F89">
        <v>2</v>
      </c>
      <c r="G89" s="34">
        <v>147</v>
      </c>
      <c r="H89" s="270">
        <v>2.8567766109615356E-91</v>
      </c>
      <c r="I89" s="26" t="s">
        <v>72</v>
      </c>
      <c r="J89" s="26"/>
    </row>
    <row r="90" spans="1:10" x14ac:dyDescent="0.15">
      <c r="A90" t="s">
        <v>323</v>
      </c>
      <c r="B90">
        <v>2</v>
      </c>
      <c r="C90" s="16">
        <v>0.96311588901436795</v>
      </c>
      <c r="D90" s="16">
        <v>3.6884110985632095E-2</v>
      </c>
      <c r="E90" s="16">
        <v>307.1046652944425</v>
      </c>
      <c r="F90">
        <v>4</v>
      </c>
      <c r="G90" s="34">
        <v>292</v>
      </c>
      <c r="H90" s="270">
        <v>2.8488699353331538E-103</v>
      </c>
      <c r="I90" s="26" t="s">
        <v>74</v>
      </c>
      <c r="J90" s="26"/>
    </row>
    <row r="91" spans="1:10" x14ac:dyDescent="0.15">
      <c r="A91" t="s">
        <v>432</v>
      </c>
      <c r="B91">
        <v>3</v>
      </c>
      <c r="C91" s="16">
        <v>0.97502446184781533</v>
      </c>
      <c r="D91" s="16">
        <v>2.4975538152184631E-2</v>
      </c>
      <c r="E91" s="16">
        <v>257.50317028909927</v>
      </c>
      <c r="F91">
        <v>6</v>
      </c>
      <c r="G91" s="34">
        <v>290</v>
      </c>
      <c r="H91" s="270">
        <v>5.0369814379865346E-113</v>
      </c>
      <c r="I91" s="26" t="s">
        <v>71</v>
      </c>
      <c r="J91" s="26"/>
    </row>
    <row r="92" spans="1:10" x14ac:dyDescent="0.15">
      <c r="A92" t="s">
        <v>433</v>
      </c>
      <c r="B92">
        <v>4</v>
      </c>
      <c r="C92" s="16">
        <v>0.97656136934912241</v>
      </c>
      <c r="D92" s="16">
        <v>2.3438630650877559E-2</v>
      </c>
      <c r="E92" s="16">
        <v>199.14534354008811</v>
      </c>
      <c r="F92">
        <v>8</v>
      </c>
      <c r="G92" s="34">
        <v>288</v>
      </c>
      <c r="H92" s="270">
        <v>1.3650058325865727E-112</v>
      </c>
      <c r="I92" s="26" t="s">
        <v>431</v>
      </c>
      <c r="J92" s="26"/>
    </row>
    <row r="94" spans="1:10" x14ac:dyDescent="0.15">
      <c r="A94" t="s">
        <v>427</v>
      </c>
    </row>
    <row r="95" spans="1:10" x14ac:dyDescent="0.15">
      <c r="A95" t="s">
        <v>308</v>
      </c>
      <c r="B95" t="s">
        <v>184</v>
      </c>
      <c r="C95" t="s">
        <v>720</v>
      </c>
      <c r="D95" t="s">
        <v>499</v>
      </c>
      <c r="E95" t="s">
        <v>400</v>
      </c>
      <c r="F95" t="s">
        <v>401</v>
      </c>
      <c r="G95" t="s">
        <v>501</v>
      </c>
    </row>
    <row r="96" spans="1:10" x14ac:dyDescent="0.15">
      <c r="A96" t="s">
        <v>429</v>
      </c>
      <c r="B96" s="26" t="s">
        <v>431</v>
      </c>
      <c r="C96" s="16"/>
      <c r="D96" s="16"/>
      <c r="G96" s="16"/>
    </row>
    <row r="97" spans="1:7" x14ac:dyDescent="0.15">
      <c r="A97" t="s">
        <v>319</v>
      </c>
      <c r="B97" s="26" t="s">
        <v>73</v>
      </c>
      <c r="C97" s="16">
        <v>5.8628280942632047E-2</v>
      </c>
      <c r="D97" s="16">
        <v>1180.161182252981</v>
      </c>
      <c r="E97">
        <v>2</v>
      </c>
      <c r="F97">
        <v>147</v>
      </c>
      <c r="G97" s="270">
        <v>2.8567766109615356E-91</v>
      </c>
    </row>
    <row r="98" spans="1:7" x14ac:dyDescent="0.15">
      <c r="A98" t="s">
        <v>323</v>
      </c>
      <c r="B98" s="26" t="s">
        <v>72</v>
      </c>
      <c r="C98" s="16">
        <v>0.62911807053874413</v>
      </c>
      <c r="D98" s="16">
        <v>43.03545251448044</v>
      </c>
      <c r="E98">
        <v>2</v>
      </c>
      <c r="F98">
        <v>146</v>
      </c>
      <c r="G98" s="270">
        <v>2.0297739303987025E-15</v>
      </c>
    </row>
    <row r="99" spans="1:7" x14ac:dyDescent="0.15">
      <c r="B99" s="26" t="s">
        <v>73</v>
      </c>
      <c r="C99" s="16">
        <v>6.1553830369623606E-2</v>
      </c>
      <c r="D99" s="16">
        <v>1112.9538157356492</v>
      </c>
      <c r="E99">
        <v>2</v>
      </c>
      <c r="F99">
        <v>146</v>
      </c>
      <c r="G99" s="270">
        <v>4.1268728278094535E-89</v>
      </c>
    </row>
    <row r="100" spans="1:7" x14ac:dyDescent="0.15">
      <c r="A100" t="s">
        <v>432</v>
      </c>
      <c r="B100" s="26" t="s">
        <v>72</v>
      </c>
      <c r="C100" s="16">
        <v>0.5705205242752428</v>
      </c>
      <c r="D100" s="16">
        <v>54.576935737062087</v>
      </c>
      <c r="E100">
        <v>2</v>
      </c>
      <c r="F100">
        <v>145</v>
      </c>
      <c r="G100" s="270">
        <v>2.1363247178589793E-18</v>
      </c>
    </row>
    <row r="101" spans="1:7" x14ac:dyDescent="0.15">
      <c r="B101" s="26" t="s">
        <v>73</v>
      </c>
      <c r="C101" s="16">
        <v>0.6518349847162167</v>
      </c>
      <c r="D101" s="16">
        <v>38.724468922243638</v>
      </c>
      <c r="E101">
        <v>2</v>
      </c>
      <c r="F101">
        <v>145</v>
      </c>
      <c r="G101" s="270">
        <v>3.3495060957711359E-14</v>
      </c>
    </row>
    <row r="102" spans="1:7" x14ac:dyDescent="0.15">
      <c r="B102" s="26" t="s">
        <v>74</v>
      </c>
      <c r="C102" s="16">
        <v>0.67713542457112907</v>
      </c>
      <c r="D102" s="16">
        <v>34.56868577422108</v>
      </c>
      <c r="E102">
        <v>2</v>
      </c>
      <c r="F102">
        <v>145</v>
      </c>
      <c r="G102" s="270">
        <v>5.2963449461465032E-13</v>
      </c>
    </row>
    <row r="103" spans="1:7" x14ac:dyDescent="0.15">
      <c r="A103" t="s">
        <v>433</v>
      </c>
      <c r="B103" s="26" t="s">
        <v>71</v>
      </c>
      <c r="C103" s="16">
        <v>0.93846348807612623</v>
      </c>
      <c r="D103" s="16">
        <v>4.7211520904258215</v>
      </c>
      <c r="E103">
        <v>2</v>
      </c>
      <c r="F103">
        <v>144</v>
      </c>
      <c r="G103" s="270">
        <v>1.0328836501310112E-2</v>
      </c>
    </row>
    <row r="104" spans="1:7" x14ac:dyDescent="0.15">
      <c r="B104" s="26" t="s">
        <v>72</v>
      </c>
      <c r="C104" s="16">
        <v>0.76647989182389742</v>
      </c>
      <c r="D104" s="16">
        <v>21.935928088955478</v>
      </c>
      <c r="E104">
        <v>2</v>
      </c>
      <c r="F104">
        <v>144</v>
      </c>
      <c r="G104" s="270">
        <v>4.831201397509858E-9</v>
      </c>
    </row>
    <row r="105" spans="1:7" x14ac:dyDescent="0.15">
      <c r="B105" s="26" t="s">
        <v>73</v>
      </c>
      <c r="C105" s="16">
        <v>0.66920608783058189</v>
      </c>
      <c r="D105" s="16">
        <v>35.590174849436998</v>
      </c>
      <c r="E105">
        <v>2</v>
      </c>
      <c r="F105">
        <v>144</v>
      </c>
      <c r="G105" s="270">
        <v>2.7562054368800023E-13</v>
      </c>
    </row>
    <row r="106" spans="1:7" x14ac:dyDescent="0.15">
      <c r="B106" s="26" t="s">
        <v>74</v>
      </c>
      <c r="C106" s="16">
        <v>0.74300083007874318</v>
      </c>
      <c r="D106" s="16">
        <v>24.904333192157331</v>
      </c>
      <c r="E106">
        <v>2</v>
      </c>
      <c r="F106">
        <v>144</v>
      </c>
      <c r="G106" s="270">
        <v>5.1431539548437753E-10</v>
      </c>
    </row>
    <row r="108" spans="1:7" x14ac:dyDescent="0.15">
      <c r="A108" t="s">
        <v>428</v>
      </c>
    </row>
    <row r="109" spans="1:7" x14ac:dyDescent="0.15">
      <c r="A109" t="s">
        <v>308</v>
      </c>
      <c r="B109" t="s">
        <v>184</v>
      </c>
      <c r="C109" t="s">
        <v>710</v>
      </c>
      <c r="D109" t="s">
        <v>499</v>
      </c>
      <c r="E109" t="s">
        <v>400</v>
      </c>
      <c r="F109" t="s">
        <v>401</v>
      </c>
      <c r="G109" t="s">
        <v>501</v>
      </c>
    </row>
    <row r="110" spans="1:7" x14ac:dyDescent="0.15">
      <c r="A110" t="s">
        <v>429</v>
      </c>
      <c r="B110" s="26" t="s">
        <v>71</v>
      </c>
      <c r="C110" s="16">
        <v>0.38129426926151289</v>
      </c>
      <c r="D110" s="16">
        <v>119.26450218450464</v>
      </c>
      <c r="E110">
        <v>2</v>
      </c>
      <c r="F110">
        <v>147</v>
      </c>
      <c r="G110" s="270">
        <v>1.6696691907693988E-31</v>
      </c>
    </row>
    <row r="111" spans="1:7" x14ac:dyDescent="0.15">
      <c r="B111" s="26" t="s">
        <v>72</v>
      </c>
      <c r="C111" s="16">
        <v>0.59921715292366529</v>
      </c>
      <c r="D111" s="16">
        <v>49.160040089612082</v>
      </c>
      <c r="E111">
        <v>2</v>
      </c>
      <c r="F111">
        <v>147</v>
      </c>
      <c r="G111" s="270">
        <v>4.4920171333089885E-17</v>
      </c>
    </row>
    <row r="112" spans="1:7" x14ac:dyDescent="0.15">
      <c r="B112" s="26" t="s">
        <v>73</v>
      </c>
      <c r="C112" s="16">
        <v>5.862828094263204E-2</v>
      </c>
      <c r="D112" s="16">
        <v>1180.161182252981</v>
      </c>
      <c r="E112">
        <v>2</v>
      </c>
      <c r="F112">
        <v>147</v>
      </c>
      <c r="G112" s="270">
        <v>2.8567766109615356E-91</v>
      </c>
    </row>
    <row r="113" spans="1:7" x14ac:dyDescent="0.15">
      <c r="B113" s="26" t="s">
        <v>74</v>
      </c>
      <c r="C113" s="16">
        <v>7.1117069898787022E-2</v>
      </c>
      <c r="D113" s="16">
        <v>960.00714680180613</v>
      </c>
      <c r="E113">
        <v>2</v>
      </c>
      <c r="F113">
        <v>147</v>
      </c>
      <c r="G113" s="270">
        <v>4.1694458394440611E-85</v>
      </c>
    </row>
    <row r="114" spans="1:7" x14ac:dyDescent="0.15">
      <c r="A114" t="s">
        <v>319</v>
      </c>
      <c r="B114" s="26" t="s">
        <v>71</v>
      </c>
      <c r="C114" s="16">
        <v>0.68018902495142319</v>
      </c>
      <c r="D114" s="16">
        <v>34.323107727610591</v>
      </c>
      <c r="E114">
        <v>2</v>
      </c>
      <c r="F114">
        <v>146</v>
      </c>
      <c r="G114" s="270">
        <v>6.0528829199801234E-13</v>
      </c>
    </row>
    <row r="115" spans="1:7" x14ac:dyDescent="0.15">
      <c r="B115" s="26" t="s">
        <v>72</v>
      </c>
      <c r="C115" s="16">
        <v>0.62911807053874425</v>
      </c>
      <c r="D115" s="16">
        <v>43.035452514480419</v>
      </c>
      <c r="E115">
        <v>2</v>
      </c>
      <c r="F115">
        <v>146</v>
      </c>
      <c r="G115" s="270">
        <v>2.0297739303987025E-15</v>
      </c>
    </row>
    <row r="116" spans="1:7" x14ac:dyDescent="0.15">
      <c r="B116" s="26" t="s">
        <v>74</v>
      </c>
      <c r="C116" s="16">
        <v>0.74668327198357332</v>
      </c>
      <c r="D116" s="16">
        <v>24.765682906052792</v>
      </c>
      <c r="E116">
        <v>2</v>
      </c>
      <c r="F116">
        <v>146</v>
      </c>
      <c r="G116" s="270">
        <v>5.4822495231525043E-10</v>
      </c>
    </row>
    <row r="117" spans="1:7" x14ac:dyDescent="0.15">
      <c r="A117" t="s">
        <v>323</v>
      </c>
      <c r="B117" s="26" t="s">
        <v>71</v>
      </c>
      <c r="C117" s="16">
        <v>0.85527074360816491</v>
      </c>
      <c r="D117" s="16">
        <v>12.268478919483846</v>
      </c>
      <c r="E117">
        <v>2</v>
      </c>
      <c r="F117">
        <v>145</v>
      </c>
      <c r="G117" s="270">
        <v>1.1953970551086689E-5</v>
      </c>
    </row>
    <row r="118" spans="1:7" x14ac:dyDescent="0.15">
      <c r="B118" s="26" t="s">
        <v>74</v>
      </c>
      <c r="C118" s="16">
        <v>0.67713542457112907</v>
      </c>
      <c r="D118" s="16">
        <v>34.56868577422108</v>
      </c>
      <c r="E118">
        <v>2</v>
      </c>
      <c r="F118">
        <v>145</v>
      </c>
      <c r="G118" s="270">
        <v>5.2963449461465032E-13</v>
      </c>
    </row>
    <row r="119" spans="1:7" x14ac:dyDescent="0.15">
      <c r="A119" t="s">
        <v>432</v>
      </c>
      <c r="B119" s="26" t="s">
        <v>71</v>
      </c>
      <c r="C119" s="16">
        <v>0.93846348807612623</v>
      </c>
      <c r="D119" s="16">
        <v>4.7211520904258215</v>
      </c>
      <c r="E119">
        <v>2</v>
      </c>
      <c r="F119">
        <v>144</v>
      </c>
      <c r="G119" s="270">
        <v>1.0328836501310112E-2</v>
      </c>
    </row>
    <row r="120" spans="1:7" x14ac:dyDescent="0.15">
      <c r="A120" t="s">
        <v>433</v>
      </c>
      <c r="B120" s="26" t="s">
        <v>431</v>
      </c>
      <c r="C120" s="16"/>
      <c r="D120" s="16"/>
      <c r="G120" s="16"/>
    </row>
    <row r="122" spans="1:7" x14ac:dyDescent="0.15">
      <c r="A122" t="s">
        <v>707</v>
      </c>
    </row>
    <row r="123" spans="1:7" x14ac:dyDescent="0.15">
      <c r="A123" t="s">
        <v>307</v>
      </c>
    </row>
    <row r="124" spans="1:7" ht="15.75" x14ac:dyDescent="0.15">
      <c r="A124" t="s">
        <v>399</v>
      </c>
      <c r="B124" t="s">
        <v>753</v>
      </c>
      <c r="C124" t="s">
        <v>710</v>
      </c>
      <c r="D124" t="s">
        <v>499</v>
      </c>
      <c r="E124" t="s">
        <v>400</v>
      </c>
      <c r="F124" t="s">
        <v>401</v>
      </c>
      <c r="G124" t="s">
        <v>501</v>
      </c>
    </row>
    <row r="125" spans="1:7" x14ac:dyDescent="0.15">
      <c r="A125">
        <v>4</v>
      </c>
      <c r="B125" s="16">
        <v>0.97656136934912241</v>
      </c>
      <c r="C125" s="16">
        <v>2.3438630650877559E-2</v>
      </c>
      <c r="D125" s="16">
        <v>199.14534354008811</v>
      </c>
      <c r="E125">
        <v>8</v>
      </c>
      <c r="F125" s="34">
        <v>288</v>
      </c>
      <c r="G125" s="270">
        <v>1.3650058325865727E-112</v>
      </c>
    </row>
    <row r="127" spans="1:7" x14ac:dyDescent="0.15">
      <c r="A127" t="s">
        <v>427</v>
      </c>
    </row>
    <row r="128" spans="1:7" x14ac:dyDescent="0.15">
      <c r="A128" t="s">
        <v>184</v>
      </c>
      <c r="B128" t="s">
        <v>710</v>
      </c>
      <c r="C128" t="s">
        <v>499</v>
      </c>
      <c r="D128" t="s">
        <v>400</v>
      </c>
      <c r="E128" t="s">
        <v>401</v>
      </c>
      <c r="F128" t="s">
        <v>501</v>
      </c>
      <c r="G128" t="s">
        <v>676</v>
      </c>
    </row>
    <row r="129" spans="1:7" x14ac:dyDescent="0.15">
      <c r="A129" s="26" t="s">
        <v>71</v>
      </c>
      <c r="B129" s="16">
        <v>0.93846348807612623</v>
      </c>
      <c r="C129" s="16">
        <v>4.7211520904258215</v>
      </c>
      <c r="D129">
        <v>2</v>
      </c>
      <c r="E129">
        <v>144</v>
      </c>
      <c r="F129" s="270">
        <v>1.0328836501310112E-2</v>
      </c>
      <c r="G129" t="s">
        <v>462</v>
      </c>
    </row>
    <row r="130" spans="1:7" x14ac:dyDescent="0.15">
      <c r="A130" s="26" t="s">
        <v>72</v>
      </c>
      <c r="B130" s="16">
        <v>0.76647989182389742</v>
      </c>
      <c r="C130" s="16">
        <v>21.935928088955478</v>
      </c>
      <c r="D130">
        <v>2</v>
      </c>
      <c r="E130">
        <v>144</v>
      </c>
      <c r="F130" s="270">
        <v>4.831201397509858E-9</v>
      </c>
      <c r="G130" t="s">
        <v>461</v>
      </c>
    </row>
    <row r="131" spans="1:7" x14ac:dyDescent="0.15">
      <c r="A131" s="26" t="s">
        <v>73</v>
      </c>
      <c r="B131" s="16">
        <v>0.66920608783058189</v>
      </c>
      <c r="C131" s="16">
        <v>35.590174849436998</v>
      </c>
      <c r="D131">
        <v>2</v>
      </c>
      <c r="E131">
        <v>144</v>
      </c>
      <c r="F131" s="270">
        <v>2.7562054368800023E-13</v>
      </c>
      <c r="G131" t="s">
        <v>461</v>
      </c>
    </row>
    <row r="132" spans="1:7" x14ac:dyDescent="0.15">
      <c r="A132" s="26" t="s">
        <v>74</v>
      </c>
      <c r="B132" s="16">
        <v>0.74300083007874318</v>
      </c>
      <c r="C132" s="16">
        <v>24.904333192157331</v>
      </c>
      <c r="D132">
        <v>2</v>
      </c>
      <c r="E132">
        <v>144</v>
      </c>
      <c r="F132" s="270">
        <v>5.1431539548437753E-10</v>
      </c>
      <c r="G132" t="s">
        <v>461</v>
      </c>
    </row>
    <row r="134" spans="1:7" x14ac:dyDescent="0.15">
      <c r="A134" t="s">
        <v>372</v>
      </c>
    </row>
    <row r="135" spans="1:7" ht="15.75" x14ac:dyDescent="0.15">
      <c r="A135" t="s">
        <v>65</v>
      </c>
      <c r="B135" t="s">
        <v>76</v>
      </c>
      <c r="C135" t="s">
        <v>77</v>
      </c>
      <c r="D135" t="s">
        <v>78</v>
      </c>
      <c r="E135" t="s">
        <v>753</v>
      </c>
    </row>
    <row r="136" spans="1:7" x14ac:dyDescent="0.15">
      <c r="A136">
        <v>1</v>
      </c>
      <c r="B136" s="16">
        <v>32.191929198278103</v>
      </c>
      <c r="C136" s="18">
        <v>0.99121260496536612</v>
      </c>
      <c r="D136" s="18">
        <v>0.99121260496536601</v>
      </c>
      <c r="E136" s="16">
        <v>0.96987219411001047</v>
      </c>
    </row>
    <row r="137" spans="1:7" x14ac:dyDescent="0.15">
      <c r="A137">
        <v>2</v>
      </c>
      <c r="B137" s="16">
        <v>0.2853910426231091</v>
      </c>
      <c r="C137" s="18">
        <v>8.7873950346338599E-3</v>
      </c>
      <c r="D137" s="18">
        <v>0.99999999999999989</v>
      </c>
      <c r="E137" s="16">
        <v>0.22202663093147829</v>
      </c>
    </row>
    <row r="139" spans="1:7" x14ac:dyDescent="0.15">
      <c r="A139" t="s">
        <v>64</v>
      </c>
    </row>
    <row r="140" spans="1:7" x14ac:dyDescent="0.15">
      <c r="A140" t="s">
        <v>65</v>
      </c>
      <c r="B140" t="s">
        <v>710</v>
      </c>
      <c r="C140" t="s">
        <v>62</v>
      </c>
      <c r="D140" t="s">
        <v>47</v>
      </c>
      <c r="E140" t="s">
        <v>501</v>
      </c>
    </row>
    <row r="141" spans="1:7" x14ac:dyDescent="0.15">
      <c r="A141" t="s">
        <v>434</v>
      </c>
      <c r="B141" s="16">
        <v>2.3438630650877642E-2</v>
      </c>
      <c r="C141" s="16">
        <v>546.11529648774456</v>
      </c>
      <c r="D141">
        <v>8</v>
      </c>
      <c r="E141" s="270">
        <v>8.8707848158822838E-113</v>
      </c>
    </row>
    <row r="142" spans="1:7" x14ac:dyDescent="0.15">
      <c r="A142" t="s">
        <v>435</v>
      </c>
      <c r="B142" s="16">
        <v>0.77797336906852177</v>
      </c>
      <c r="C142" s="16">
        <v>36.529664372593786</v>
      </c>
      <c r="D142">
        <v>3</v>
      </c>
      <c r="E142" s="270">
        <v>5.7860501383887079E-8</v>
      </c>
    </row>
    <row r="144" spans="1:7" x14ac:dyDescent="0.15">
      <c r="A144" t="s">
        <v>63</v>
      </c>
    </row>
    <row r="145" spans="1:6" x14ac:dyDescent="0.15">
      <c r="A145" t="s">
        <v>184</v>
      </c>
      <c r="B145" t="s">
        <v>403</v>
      </c>
      <c r="C145" t="s">
        <v>436</v>
      </c>
    </row>
    <row r="146" spans="1:6" x14ac:dyDescent="0.15">
      <c r="A146" s="26" t="s">
        <v>71</v>
      </c>
      <c r="B146" s="16">
        <v>-0.82937764226601041</v>
      </c>
      <c r="C146" s="16">
        <v>2.4102148877103949E-2</v>
      </c>
    </row>
    <row r="147" spans="1:6" x14ac:dyDescent="0.15">
      <c r="A147" s="26" t="s">
        <v>72</v>
      </c>
      <c r="B147" s="16">
        <v>-1.53447306770001</v>
      </c>
      <c r="C147" s="16">
        <v>2.1645212346580545</v>
      </c>
    </row>
    <row r="148" spans="1:6" x14ac:dyDescent="0.15">
      <c r="A148" s="26" t="s">
        <v>73</v>
      </c>
      <c r="B148" s="16">
        <v>2.201211655561778</v>
      </c>
      <c r="C148" s="16">
        <v>-0.93192121002982087</v>
      </c>
    </row>
    <row r="149" spans="1:6" x14ac:dyDescent="0.15">
      <c r="A149" s="26" t="s">
        <v>74</v>
      </c>
      <c r="B149" s="16">
        <v>2.8104603088431008</v>
      </c>
      <c r="C149" s="16">
        <v>2.8391878529835362</v>
      </c>
    </row>
    <row r="150" spans="1:6" x14ac:dyDescent="0.15">
      <c r="A150" t="s">
        <v>43</v>
      </c>
      <c r="B150" s="16">
        <v>-2.1051064500511072</v>
      </c>
      <c r="C150" s="16">
        <v>-6.6614725357526252</v>
      </c>
    </row>
    <row r="152" spans="1:6" x14ac:dyDescent="0.15">
      <c r="A152" t="s">
        <v>75</v>
      </c>
    </row>
    <row r="153" spans="1:6" x14ac:dyDescent="0.15">
      <c r="A153" t="s">
        <v>184</v>
      </c>
      <c r="B153" t="s">
        <v>403</v>
      </c>
      <c r="C153" t="s">
        <v>436</v>
      </c>
    </row>
    <row r="154" spans="1:6" x14ac:dyDescent="0.15">
      <c r="A154" s="26" t="s">
        <v>71</v>
      </c>
      <c r="B154" s="16">
        <v>-0.42695484857077259</v>
      </c>
      <c r="C154" s="16">
        <v>1.2407531623276626E-2</v>
      </c>
    </row>
    <row r="155" spans="1:6" x14ac:dyDescent="0.15">
      <c r="A155" s="26" t="s">
        <v>72</v>
      </c>
      <c r="B155" s="16">
        <v>-0.5212416757997923</v>
      </c>
      <c r="C155" s="16">
        <v>0.73526130852755434</v>
      </c>
    </row>
    <row r="156" spans="1:6" x14ac:dyDescent="0.15">
      <c r="A156" s="26" t="s">
        <v>73</v>
      </c>
      <c r="B156" s="16">
        <v>0.94725724867792493</v>
      </c>
      <c r="C156" s="16">
        <v>-0.40103781895165219</v>
      </c>
    </row>
    <row r="157" spans="1:6" x14ac:dyDescent="0.15">
      <c r="A157" s="26" t="s">
        <v>74</v>
      </c>
      <c r="B157" s="16">
        <v>0.5751607719207773</v>
      </c>
      <c r="C157" s="16">
        <v>0.5810398645417304</v>
      </c>
    </row>
    <row r="159" spans="1:6" x14ac:dyDescent="0.15">
      <c r="A159" t="s">
        <v>68</v>
      </c>
      <c r="C159" t="s">
        <v>320</v>
      </c>
    </row>
    <row r="160" spans="1:6" x14ac:dyDescent="0.15">
      <c r="C160" s="26" t="s">
        <v>443</v>
      </c>
      <c r="D160" s="26" t="s">
        <v>441</v>
      </c>
      <c r="E160" s="26" t="s">
        <v>438</v>
      </c>
      <c r="F160" t="s">
        <v>70</v>
      </c>
    </row>
    <row r="161" spans="1:6" x14ac:dyDescent="0.15">
      <c r="A161" t="s">
        <v>52</v>
      </c>
      <c r="B161" s="26" t="s">
        <v>443</v>
      </c>
      <c r="C161">
        <v>49</v>
      </c>
      <c r="D161">
        <v>1</v>
      </c>
      <c r="E161">
        <v>0</v>
      </c>
      <c r="F161" s="18">
        <v>0.98</v>
      </c>
    </row>
    <row r="162" spans="1:6" x14ac:dyDescent="0.15">
      <c r="B162" s="26" t="s">
        <v>441</v>
      </c>
      <c r="C162">
        <v>2</v>
      </c>
      <c r="D162">
        <v>48</v>
      </c>
      <c r="E162">
        <v>0</v>
      </c>
      <c r="F162" s="18">
        <v>0.96</v>
      </c>
    </row>
    <row r="163" spans="1:6" x14ac:dyDescent="0.15">
      <c r="B163" s="26" t="s">
        <v>438</v>
      </c>
      <c r="C163">
        <v>0</v>
      </c>
      <c r="D163">
        <v>0</v>
      </c>
      <c r="E163">
        <v>50</v>
      </c>
      <c r="F163" s="18">
        <v>1</v>
      </c>
    </row>
    <row r="164" spans="1:6" x14ac:dyDescent="0.15">
      <c r="E164" t="s">
        <v>304</v>
      </c>
      <c r="F164" s="18">
        <v>0.98</v>
      </c>
    </row>
    <row r="166" spans="1:6" x14ac:dyDescent="0.15">
      <c r="A166" t="s">
        <v>404</v>
      </c>
    </row>
    <row r="167" spans="1:6" x14ac:dyDescent="0.15">
      <c r="A167" s="26" t="s">
        <v>421</v>
      </c>
      <c r="B167" t="s">
        <v>403</v>
      </c>
      <c r="C167" t="s">
        <v>436</v>
      </c>
    </row>
    <row r="168" spans="1:6" x14ac:dyDescent="0.15">
      <c r="A168" s="26" t="s">
        <v>443</v>
      </c>
      <c r="B168" s="16">
        <v>5.7825504367557015</v>
      </c>
      <c r="C168" s="16">
        <v>0.51276660498186732</v>
      </c>
    </row>
    <row r="169" spans="1:6" x14ac:dyDescent="0.15">
      <c r="A169" s="26" t="s">
        <v>441</v>
      </c>
      <c r="B169" s="16">
        <v>1.8250494901479526</v>
      </c>
      <c r="C169" s="16">
        <v>-0.72789962168619293</v>
      </c>
    </row>
    <row r="170" spans="1:6" x14ac:dyDescent="0.15">
      <c r="A170" s="26" t="s">
        <v>438</v>
      </c>
      <c r="B170" s="16">
        <v>-7.607599926903668</v>
      </c>
      <c r="C170" s="16">
        <v>0.21513301670432131</v>
      </c>
    </row>
    <row r="189" spans="1:12" x14ac:dyDescent="0.15">
      <c r="B189" s="26" t="s">
        <v>421</v>
      </c>
      <c r="D189" t="s">
        <v>67</v>
      </c>
      <c r="F189" t="s">
        <v>437</v>
      </c>
      <c r="I189" t="s">
        <v>109</v>
      </c>
    </row>
    <row r="190" spans="1:12" x14ac:dyDescent="0.15">
      <c r="A190" t="s">
        <v>17</v>
      </c>
      <c r="B190" t="s">
        <v>52</v>
      </c>
      <c r="C190" t="s">
        <v>320</v>
      </c>
      <c r="D190" t="s">
        <v>403</v>
      </c>
      <c r="E190" t="s">
        <v>436</v>
      </c>
      <c r="F190" s="26" t="s">
        <v>443</v>
      </c>
      <c r="G190" s="26" t="s">
        <v>441</v>
      </c>
      <c r="H190" s="26" t="s">
        <v>438</v>
      </c>
      <c r="I190" t="s">
        <v>403</v>
      </c>
      <c r="J190" s="26" t="s">
        <v>443</v>
      </c>
      <c r="K190" s="26" t="s">
        <v>441</v>
      </c>
      <c r="L190" s="26" t="s">
        <v>438</v>
      </c>
    </row>
    <row r="191" spans="1:12" x14ac:dyDescent="0.15">
      <c r="A191">
        <v>1</v>
      </c>
      <c r="B191" s="26" t="s">
        <v>438</v>
      </c>
      <c r="C191" s="26" t="s">
        <v>438</v>
      </c>
      <c r="D191" s="15">
        <v>-8.0617997830026855</v>
      </c>
      <c r="E191" s="15">
        <v>0.30042062137875425</v>
      </c>
      <c r="F191" s="15">
        <v>191.78864217971909</v>
      </c>
      <c r="G191" s="15">
        <v>98.884749427939269</v>
      </c>
      <c r="H191" s="15">
        <v>0.29108984043435254</v>
      </c>
      <c r="I191" s="15">
        <v>-8.0617997830026855</v>
      </c>
      <c r="L191" s="15">
        <v>0.30042062137875425</v>
      </c>
    </row>
    <row r="192" spans="1:12" x14ac:dyDescent="0.15">
      <c r="A192">
        <v>2</v>
      </c>
      <c r="B192" s="26" t="s">
        <v>438</v>
      </c>
      <c r="C192" s="26" t="s">
        <v>438</v>
      </c>
      <c r="D192" s="15">
        <v>-7.1286877206994781</v>
      </c>
      <c r="E192" s="15">
        <v>-0.7866604257256945</v>
      </c>
      <c r="F192" s="15">
        <v>169.1869794681549</v>
      </c>
      <c r="G192" s="15">
        <v>80.971260974499899</v>
      </c>
      <c r="H192" s="15">
        <v>2.0313451040421153</v>
      </c>
      <c r="I192" s="15">
        <v>-7.1286877206994781</v>
      </c>
      <c r="L192" s="15">
        <v>-0.7866604257256945</v>
      </c>
    </row>
    <row r="193" spans="1:12" x14ac:dyDescent="0.15">
      <c r="A193">
        <v>3</v>
      </c>
      <c r="B193" s="26" t="s">
        <v>438</v>
      </c>
      <c r="C193" s="26" t="s">
        <v>438</v>
      </c>
      <c r="D193" s="15">
        <v>-7.4898279713424571</v>
      </c>
      <c r="E193" s="15">
        <v>-0.26538448756652266</v>
      </c>
      <c r="F193" s="15">
        <v>177.07006184871608</v>
      </c>
      <c r="G193" s="15">
        <v>87.289376490003335</v>
      </c>
      <c r="H193" s="15">
        <v>0.55328142355920995</v>
      </c>
      <c r="I193" s="15">
        <v>-7.4898279713424571</v>
      </c>
      <c r="L193" s="15">
        <v>-0.26538448756652266</v>
      </c>
    </row>
    <row r="194" spans="1:12" x14ac:dyDescent="0.15">
      <c r="A194">
        <v>4</v>
      </c>
      <c r="B194" s="26" t="s">
        <v>438</v>
      </c>
      <c r="C194" s="26" t="s">
        <v>438</v>
      </c>
      <c r="D194" s="15">
        <v>-6.8132005692334978</v>
      </c>
      <c r="E194" s="15">
        <v>-0.67063106792600136</v>
      </c>
      <c r="F194" s="15">
        <v>160.72442300971113</v>
      </c>
      <c r="G194" s="15">
        <v>75.293693328242924</v>
      </c>
      <c r="H194" s="15">
        <v>2.0866979056773736</v>
      </c>
      <c r="I194" s="15">
        <v>-6.8132005692334978</v>
      </c>
      <c r="L194" s="15">
        <v>-0.67063106792600136</v>
      </c>
    </row>
    <row r="195" spans="1:12" x14ac:dyDescent="0.15">
      <c r="A195">
        <v>5</v>
      </c>
      <c r="B195" s="26" t="s">
        <v>438</v>
      </c>
      <c r="C195" s="26" t="s">
        <v>438</v>
      </c>
      <c r="D195" s="15">
        <v>-8.1323093255460854</v>
      </c>
      <c r="E195" s="15">
        <v>0.51446252995684871</v>
      </c>
      <c r="F195" s="15">
        <v>193.85403700933063</v>
      </c>
      <c r="G195" s="15">
        <v>100.92317022895901</v>
      </c>
      <c r="H195" s="15">
        <v>0.59563003917173518</v>
      </c>
      <c r="I195" s="15">
        <v>-8.1323093255460854</v>
      </c>
      <c r="L195" s="15">
        <v>0.51446252995684871</v>
      </c>
    </row>
    <row r="196" spans="1:12" x14ac:dyDescent="0.15">
      <c r="A196">
        <v>6</v>
      </c>
      <c r="B196" s="26" t="s">
        <v>438</v>
      </c>
      <c r="C196" s="26" t="s">
        <v>438</v>
      </c>
      <c r="D196" s="15">
        <v>-7.7019467443253404</v>
      </c>
      <c r="E196" s="15">
        <v>1.4617209674928677</v>
      </c>
      <c r="F196" s="15">
        <v>183.11404908477715</v>
      </c>
      <c r="G196" s="15">
        <v>95.939966052291439</v>
      </c>
      <c r="H196" s="15">
        <v>1.9447533170750058</v>
      </c>
      <c r="I196" s="15">
        <v>-7.7019467443253404</v>
      </c>
      <c r="L196" s="15">
        <v>1.4617209674928677</v>
      </c>
    </row>
    <row r="197" spans="1:12" x14ac:dyDescent="0.15">
      <c r="A197">
        <v>7</v>
      </c>
      <c r="B197" s="26" t="s">
        <v>438</v>
      </c>
      <c r="C197" s="26" t="s">
        <v>438</v>
      </c>
      <c r="D197" s="15">
        <v>-7.212617624215369</v>
      </c>
      <c r="E197" s="15">
        <v>0.35583620877275013</v>
      </c>
      <c r="F197" s="15">
        <v>170.05689983682441</v>
      </c>
      <c r="G197" s="15">
        <v>84.011789974952322</v>
      </c>
      <c r="H197" s="15">
        <v>1.3336881623828623</v>
      </c>
      <c r="I197" s="15">
        <v>-7.212617624215369</v>
      </c>
      <c r="L197" s="15">
        <v>0.35583620877275013</v>
      </c>
    </row>
    <row r="198" spans="1:12" x14ac:dyDescent="0.15">
      <c r="A198">
        <v>8</v>
      </c>
      <c r="B198" s="26" t="s">
        <v>438</v>
      </c>
      <c r="C198" s="26" t="s">
        <v>438</v>
      </c>
      <c r="D198" s="15">
        <v>-7.6052935464499072</v>
      </c>
      <c r="E198" s="15">
        <v>-1.1633837977744199E-2</v>
      </c>
      <c r="F198" s="15">
        <v>179.57534225355857</v>
      </c>
      <c r="G198" s="15">
        <v>89.510386371149181</v>
      </c>
      <c r="H198" s="15">
        <v>0.11740843610120309</v>
      </c>
      <c r="I198" s="15">
        <v>-7.6052935464499072</v>
      </c>
      <c r="L198" s="15">
        <v>-1.1633837977744199E-2</v>
      </c>
    </row>
    <row r="199" spans="1:12" x14ac:dyDescent="0.15">
      <c r="A199">
        <v>9</v>
      </c>
      <c r="B199" s="26" t="s">
        <v>438</v>
      </c>
      <c r="C199" s="26" t="s">
        <v>438</v>
      </c>
      <c r="D199" s="15">
        <v>-6.5605515927964717</v>
      </c>
      <c r="E199" s="15">
        <v>-1.0151636236300523</v>
      </c>
      <c r="F199" s="15">
        <v>155.92691577784987</v>
      </c>
      <c r="G199" s="15">
        <v>71.641003411500179</v>
      </c>
      <c r="H199" s="15">
        <v>3.8501173195836325</v>
      </c>
      <c r="I199" s="15">
        <v>-6.5605515927964717</v>
      </c>
      <c r="L199" s="15">
        <v>-1.0151636236300523</v>
      </c>
    </row>
    <row r="200" spans="1:12" x14ac:dyDescent="0.15">
      <c r="A200">
        <v>10</v>
      </c>
      <c r="B200" s="26" t="s">
        <v>438</v>
      </c>
      <c r="C200" s="26" t="s">
        <v>438</v>
      </c>
      <c r="D200" s="15">
        <v>-7.3430598927976121</v>
      </c>
      <c r="E200" s="15">
        <v>-0.94731920856122431</v>
      </c>
      <c r="F200" s="15">
        <v>174.43416170734585</v>
      </c>
      <c r="G200" s="15">
        <v>84.123039213918474</v>
      </c>
      <c r="H200" s="15">
        <v>1.4419412068293054</v>
      </c>
      <c r="I200" s="15">
        <v>-7.3430598927976121</v>
      </c>
      <c r="L200" s="15">
        <v>-0.94731920856122431</v>
      </c>
    </row>
    <row r="201" spans="1:12" x14ac:dyDescent="0.15">
      <c r="A201">
        <v>11</v>
      </c>
      <c r="B201" s="26" t="s">
        <v>438</v>
      </c>
      <c r="C201" s="26" t="s">
        <v>438</v>
      </c>
      <c r="D201" s="15">
        <v>-8.397386523666313</v>
      </c>
      <c r="E201" s="15">
        <v>0.64736339197051296</v>
      </c>
      <c r="F201" s="15">
        <v>201.87723885419371</v>
      </c>
      <c r="G201" s="15">
        <v>107.17805677084309</v>
      </c>
      <c r="H201" s="15">
        <v>1.5990963233126974</v>
      </c>
      <c r="I201" s="15">
        <v>-8.397386523666313</v>
      </c>
      <c r="L201" s="15">
        <v>0.64736339197051296</v>
      </c>
    </row>
    <row r="202" spans="1:12" x14ac:dyDescent="0.15">
      <c r="A202">
        <v>12</v>
      </c>
      <c r="B202" s="26" t="s">
        <v>438</v>
      </c>
      <c r="C202" s="26" t="s">
        <v>438</v>
      </c>
      <c r="D202" s="15">
        <v>-7.219296852440527</v>
      </c>
      <c r="E202" s="15">
        <v>-0.10964638875614752</v>
      </c>
      <c r="F202" s="15">
        <v>170.5934212861402</v>
      </c>
      <c r="G202" s="15">
        <v>83.340428244509468</v>
      </c>
      <c r="H202" s="15">
        <v>1.414251359636056</v>
      </c>
      <c r="I202" s="15">
        <v>-7.219296852440527</v>
      </c>
      <c r="L202" s="15">
        <v>-0.10964638875614752</v>
      </c>
    </row>
    <row r="203" spans="1:12" x14ac:dyDescent="0.15">
      <c r="A203">
        <v>13</v>
      </c>
      <c r="B203" s="26" t="s">
        <v>438</v>
      </c>
      <c r="C203" s="26" t="s">
        <v>438</v>
      </c>
      <c r="D203" s="15">
        <v>-7.3267959873571868</v>
      </c>
      <c r="E203" s="15">
        <v>-1.0729894259117587</v>
      </c>
      <c r="F203" s="15">
        <v>174.43480085630836</v>
      </c>
      <c r="G203" s="15">
        <v>83.940577616503219</v>
      </c>
      <c r="H203" s="15">
        <v>1.8033252790277372</v>
      </c>
      <c r="I203" s="15">
        <v>-7.3267959873571868</v>
      </c>
      <c r="L203" s="15">
        <v>-1.0729894259117587</v>
      </c>
    </row>
    <row r="204" spans="1:12" x14ac:dyDescent="0.15">
      <c r="A204">
        <v>14</v>
      </c>
      <c r="B204" s="26" t="s">
        <v>438</v>
      </c>
      <c r="C204" s="26" t="s">
        <v>438</v>
      </c>
      <c r="D204" s="15">
        <v>-7.5724706628927159</v>
      </c>
      <c r="E204" s="15">
        <v>-0.80546413734136446</v>
      </c>
      <c r="F204" s="15">
        <v>181.41705924205817</v>
      </c>
      <c r="G204" s="15">
        <v>89.642139660891843</v>
      </c>
      <c r="H204" s="15">
        <v>2.3655909960339176</v>
      </c>
      <c r="I204" s="15">
        <v>-7.5724706628927159</v>
      </c>
      <c r="L204" s="15">
        <v>-0.80546413734136446</v>
      </c>
    </row>
    <row r="205" spans="1:12" x14ac:dyDescent="0.15">
      <c r="A205">
        <v>15</v>
      </c>
      <c r="B205" s="26" t="s">
        <v>438</v>
      </c>
      <c r="C205" s="26" t="s">
        <v>438</v>
      </c>
      <c r="D205" s="15">
        <v>-9.8498429975512529</v>
      </c>
      <c r="E205" s="15">
        <v>1.5859369849277183</v>
      </c>
      <c r="F205" s="15">
        <v>249.26391792248501</v>
      </c>
      <c r="G205" s="15">
        <v>145.39745321457087</v>
      </c>
      <c r="H205" s="15">
        <v>10.64725628029321</v>
      </c>
      <c r="I205" s="15">
        <v>-9.8498429975512529</v>
      </c>
      <c r="L205" s="15">
        <v>1.5859369849277183</v>
      </c>
    </row>
    <row r="206" spans="1:12" x14ac:dyDescent="0.15">
      <c r="A206">
        <v>16</v>
      </c>
      <c r="B206" s="26" t="s">
        <v>438</v>
      </c>
      <c r="C206" s="26" t="s">
        <v>438</v>
      </c>
      <c r="D206" s="15">
        <v>-9.1582389019675041</v>
      </c>
      <c r="E206" s="15">
        <v>2.7375964714909902</v>
      </c>
      <c r="F206" s="15">
        <v>229.40208076317649</v>
      </c>
      <c r="G206" s="15">
        <v>133.86731384036545</v>
      </c>
      <c r="H206" s="15">
        <v>9.9923298758821701</v>
      </c>
      <c r="I206" s="15">
        <v>-9.1582389019675041</v>
      </c>
      <c r="L206" s="15">
        <v>2.7375964714909902</v>
      </c>
    </row>
    <row r="207" spans="1:12" x14ac:dyDescent="0.15">
      <c r="A207">
        <v>17</v>
      </c>
      <c r="B207" s="26" t="s">
        <v>438</v>
      </c>
      <c r="C207" s="26" t="s">
        <v>438</v>
      </c>
      <c r="D207" s="15">
        <v>-8.5824314065500502</v>
      </c>
      <c r="E207" s="15">
        <v>1.834489451504796</v>
      </c>
      <c r="F207" s="15">
        <v>208.94560730501803</v>
      </c>
      <c r="G207" s="15">
        <v>115.7274490410358</v>
      </c>
      <c r="H207" s="15">
        <v>4.4185643401328845</v>
      </c>
      <c r="I207" s="15">
        <v>-8.5824314065500502</v>
      </c>
      <c r="L207" s="15">
        <v>1.834489451504796</v>
      </c>
    </row>
    <row r="208" spans="1:12" x14ac:dyDescent="0.15">
      <c r="A208">
        <v>18</v>
      </c>
      <c r="B208" s="26" t="s">
        <v>438</v>
      </c>
      <c r="C208" s="26" t="s">
        <v>438</v>
      </c>
      <c r="D208" s="15">
        <v>-7.7807537521183754</v>
      </c>
      <c r="E208" s="15">
        <v>0.58433940667710782</v>
      </c>
      <c r="F208" s="15">
        <v>184.16899079989838</v>
      </c>
      <c r="G208" s="15">
        <v>94.194074810720963</v>
      </c>
      <c r="H208" s="15">
        <v>0.366943219610255</v>
      </c>
      <c r="I208" s="15">
        <v>-7.7807537521183754</v>
      </c>
      <c r="L208" s="15">
        <v>0.58433940667710782</v>
      </c>
    </row>
    <row r="209" spans="1:12" x14ac:dyDescent="0.15">
      <c r="A209">
        <v>19</v>
      </c>
      <c r="B209" s="26" t="s">
        <v>438</v>
      </c>
      <c r="C209" s="26" t="s">
        <v>438</v>
      </c>
      <c r="D209" s="15">
        <v>-8.0783587611194516</v>
      </c>
      <c r="E209" s="15">
        <v>0.96858070339183888</v>
      </c>
      <c r="F209" s="15">
        <v>194.07587007605781</v>
      </c>
      <c r="G209" s="15">
        <v>102.69884027665705</v>
      </c>
      <c r="H209" s="15">
        <v>2.5325970885758395</v>
      </c>
      <c r="I209" s="15">
        <v>-8.0783587611194516</v>
      </c>
      <c r="L209" s="15">
        <v>0.96858070339183888</v>
      </c>
    </row>
    <row r="210" spans="1:12" x14ac:dyDescent="0.15">
      <c r="A210">
        <v>20</v>
      </c>
      <c r="B210" s="26" t="s">
        <v>438</v>
      </c>
      <c r="C210" s="26" t="s">
        <v>438</v>
      </c>
      <c r="D210" s="15">
        <v>-8.0209745068722018</v>
      </c>
      <c r="E210" s="15">
        <v>1.1405036560715409</v>
      </c>
      <c r="F210" s="15">
        <v>191.37380998319247</v>
      </c>
      <c r="G210" s="15">
        <v>100.877574666757</v>
      </c>
      <c r="H210" s="15">
        <v>1.4696446720914178</v>
      </c>
      <c r="I210" s="15">
        <v>-8.0209745068722018</v>
      </c>
      <c r="L210" s="15">
        <v>1.1405036560715409</v>
      </c>
    </row>
    <row r="211" spans="1:12" x14ac:dyDescent="0.15">
      <c r="A211">
        <v>21</v>
      </c>
      <c r="B211" s="26" t="s">
        <v>438</v>
      </c>
      <c r="C211" s="26" t="s">
        <v>438</v>
      </c>
      <c r="D211" s="15">
        <v>-7.4968022722439542</v>
      </c>
      <c r="E211" s="15">
        <v>-0.1883772204328672</v>
      </c>
      <c r="F211" s="15">
        <v>177.7125841005867</v>
      </c>
      <c r="G211" s="15">
        <v>88.067777768116542</v>
      </c>
      <c r="H211" s="15">
        <v>1.0548696984058807</v>
      </c>
      <c r="I211" s="15">
        <v>-7.4968022722439542</v>
      </c>
      <c r="L211" s="15">
        <v>-0.1883772204328672</v>
      </c>
    </row>
    <row r="212" spans="1:12" x14ac:dyDescent="0.15">
      <c r="A212">
        <v>22</v>
      </c>
      <c r="B212" s="26" t="s">
        <v>438</v>
      </c>
      <c r="C212" s="26" t="s">
        <v>438</v>
      </c>
      <c r="D212" s="15">
        <v>-7.5864811692178904</v>
      </c>
      <c r="E212" s="15">
        <v>1.2079703179040895</v>
      </c>
      <c r="F212" s="15">
        <v>179.23503560233843</v>
      </c>
      <c r="G212" s="15">
        <v>92.345223093549379</v>
      </c>
      <c r="H212" s="15">
        <v>1.0068932269368225</v>
      </c>
      <c r="I212" s="15">
        <v>-7.5864811692178904</v>
      </c>
      <c r="L212" s="15">
        <v>1.2079703179040895</v>
      </c>
    </row>
    <row r="213" spans="1:12" x14ac:dyDescent="0.15">
      <c r="A213">
        <v>23</v>
      </c>
      <c r="B213" s="26" t="s">
        <v>438</v>
      </c>
      <c r="C213" s="26" t="s">
        <v>438</v>
      </c>
      <c r="D213" s="15">
        <v>-8.6810429308643933</v>
      </c>
      <c r="E213" s="15">
        <v>0.87759015441793575</v>
      </c>
      <c r="F213" s="15">
        <v>210.0239244145489</v>
      </c>
      <c r="G213" s="15">
        <v>113.65087046848974</v>
      </c>
      <c r="H213" s="15">
        <v>2.2864244305219334</v>
      </c>
      <c r="I213" s="15">
        <v>-8.6810429308643933</v>
      </c>
      <c r="L213" s="15">
        <v>0.87759015441793575</v>
      </c>
    </row>
    <row r="214" spans="1:12" x14ac:dyDescent="0.15">
      <c r="A214">
        <v>24</v>
      </c>
      <c r="B214" s="26" t="s">
        <v>438</v>
      </c>
      <c r="C214" s="26" t="s">
        <v>438</v>
      </c>
      <c r="D214" s="15">
        <v>-6.2514035801412202</v>
      </c>
      <c r="E214" s="15">
        <v>0.43969636733325701</v>
      </c>
      <c r="F214" s="15">
        <v>145.7007285406157</v>
      </c>
      <c r="G214" s="15">
        <v>67.471714590353557</v>
      </c>
      <c r="H214" s="15">
        <v>2.7690372296137777</v>
      </c>
      <c r="I214" s="15">
        <v>-6.2514035801412202</v>
      </c>
      <c r="L214" s="15">
        <v>0.43969636733325701</v>
      </c>
    </row>
    <row r="215" spans="1:12" x14ac:dyDescent="0.15">
      <c r="A215">
        <v>25</v>
      </c>
      <c r="B215" s="26" t="s">
        <v>438</v>
      </c>
      <c r="C215" s="26" t="s">
        <v>438</v>
      </c>
      <c r="D215" s="15">
        <v>-6.5589333557719938</v>
      </c>
      <c r="E215" s="15">
        <v>-0.38922275176509358</v>
      </c>
      <c r="F215" s="15">
        <v>156.94305018188174</v>
      </c>
      <c r="G215" s="15">
        <v>74.223113563873397</v>
      </c>
      <c r="H215" s="15">
        <v>5.2821906532648404</v>
      </c>
      <c r="I215" s="15">
        <v>-6.5589333557719938</v>
      </c>
      <c r="L215" s="15">
        <v>-0.38922275176509358</v>
      </c>
    </row>
    <row r="216" spans="1:12" x14ac:dyDescent="0.15">
      <c r="A216">
        <v>26</v>
      </c>
      <c r="B216" s="26" t="s">
        <v>438</v>
      </c>
      <c r="C216" s="26" t="s">
        <v>438</v>
      </c>
      <c r="D216" s="15">
        <v>-6.7713831538137246</v>
      </c>
      <c r="E216" s="15">
        <v>-0.97063445284394823</v>
      </c>
      <c r="F216" s="15">
        <v>160.09985258952679</v>
      </c>
      <c r="G216" s="15">
        <v>74.255699695167792</v>
      </c>
      <c r="H216" s="15">
        <v>2.4034282781767473</v>
      </c>
      <c r="I216" s="15">
        <v>-6.7713831538137246</v>
      </c>
      <c r="L216" s="15">
        <v>-0.97063445284394823</v>
      </c>
    </row>
    <row r="217" spans="1:12" x14ac:dyDescent="0.15">
      <c r="A217">
        <v>27</v>
      </c>
      <c r="B217" s="26" t="s">
        <v>438</v>
      </c>
      <c r="C217" s="26" t="s">
        <v>438</v>
      </c>
      <c r="D217" s="15">
        <v>-6.8230803191251095</v>
      </c>
      <c r="E217" s="15">
        <v>0.46301161161598081</v>
      </c>
      <c r="F217" s="15">
        <v>159.07716411912432</v>
      </c>
      <c r="G217" s="15">
        <v>76.381180569793813</v>
      </c>
      <c r="H217" s="15">
        <v>0.84967661895583357</v>
      </c>
      <c r="I217" s="15">
        <v>-6.8230803191251095</v>
      </c>
      <c r="L217" s="15">
        <v>0.46301161161598081</v>
      </c>
    </row>
    <row r="218" spans="1:12" x14ac:dyDescent="0.15">
      <c r="A218">
        <v>28</v>
      </c>
      <c r="B218" s="26" t="s">
        <v>438</v>
      </c>
      <c r="C218" s="26" t="s">
        <v>438</v>
      </c>
      <c r="D218" s="15">
        <v>-7.9246163816731112</v>
      </c>
      <c r="E218" s="15">
        <v>0.20963871526348277</v>
      </c>
      <c r="F218" s="15">
        <v>188.21979381704077</v>
      </c>
      <c r="G218" s="15">
        <v>96.176447856682827</v>
      </c>
      <c r="H218" s="15">
        <v>0.34201473122305892</v>
      </c>
      <c r="I218" s="15">
        <v>-7.9246163816731112</v>
      </c>
      <c r="L218" s="15">
        <v>0.20963871526348277</v>
      </c>
    </row>
    <row r="219" spans="1:12" x14ac:dyDescent="0.15">
      <c r="A219">
        <v>29</v>
      </c>
      <c r="B219" s="26" t="s">
        <v>438</v>
      </c>
      <c r="C219" s="26" t="s">
        <v>438</v>
      </c>
      <c r="D219" s="15">
        <v>-7.9912902404592874</v>
      </c>
      <c r="E219" s="15">
        <v>8.6378712800658897E-2</v>
      </c>
      <c r="F219" s="15">
        <v>190.43988254671086</v>
      </c>
      <c r="G219" s="15">
        <v>97.562963823522907</v>
      </c>
      <c r="H219" s="15">
        <v>0.70318483830032841</v>
      </c>
      <c r="I219" s="15">
        <v>-7.9912902404592874</v>
      </c>
      <c r="L219" s="15">
        <v>8.6378712800658897E-2</v>
      </c>
    </row>
    <row r="220" spans="1:12" x14ac:dyDescent="0.15">
      <c r="A220">
        <v>30</v>
      </c>
      <c r="B220" s="26" t="s">
        <v>438</v>
      </c>
      <c r="C220" s="26" t="s">
        <v>438</v>
      </c>
      <c r="D220" s="15">
        <v>-6.8294644746739248</v>
      </c>
      <c r="E220" s="15">
        <v>-0.54496085057546895</v>
      </c>
      <c r="F220" s="15">
        <v>160.97677337589829</v>
      </c>
      <c r="G220" s="15">
        <v>75.729144440807929</v>
      </c>
      <c r="H220" s="15">
        <v>1.9783033486286521</v>
      </c>
      <c r="I220" s="15">
        <v>-6.8294644746739248</v>
      </c>
      <c r="L220" s="15">
        <v>-0.54496085057546895</v>
      </c>
    </row>
    <row r="221" spans="1:12" x14ac:dyDescent="0.15">
      <c r="A221">
        <v>31</v>
      </c>
      <c r="B221" s="26" t="s">
        <v>438</v>
      </c>
      <c r="C221" s="26" t="s">
        <v>438</v>
      </c>
      <c r="D221" s="15">
        <v>-6.7589549321305231</v>
      </c>
      <c r="E221" s="15">
        <v>-0.75900275915356341</v>
      </c>
      <c r="F221" s="15">
        <v>159.0405524907838</v>
      </c>
      <c r="G221" s="15">
        <v>73.819897584285215</v>
      </c>
      <c r="H221" s="15">
        <v>1.8029370943883034</v>
      </c>
      <c r="I221" s="15">
        <v>-6.7589549321305231</v>
      </c>
      <c r="L221" s="15">
        <v>-0.75900275915356341</v>
      </c>
    </row>
    <row r="222" spans="1:12" x14ac:dyDescent="0.15">
      <c r="A222">
        <v>32</v>
      </c>
      <c r="B222" s="26" t="s">
        <v>438</v>
      </c>
      <c r="C222" s="26" t="s">
        <v>438</v>
      </c>
      <c r="D222" s="15">
        <v>-7.3749525415876889</v>
      </c>
      <c r="E222" s="15">
        <v>0.56584459216980432</v>
      </c>
      <c r="F222" s="15">
        <v>175.76447318762635</v>
      </c>
      <c r="G222" s="15">
        <v>88.955582764612743</v>
      </c>
      <c r="H222" s="15">
        <v>2.8188947048472266</v>
      </c>
      <c r="I222" s="15">
        <v>-7.3749525415876889</v>
      </c>
      <c r="L222" s="15">
        <v>0.56584459216980432</v>
      </c>
    </row>
    <row r="223" spans="1:12" x14ac:dyDescent="0.15">
      <c r="A223">
        <v>33</v>
      </c>
      <c r="B223" s="26" t="s">
        <v>438</v>
      </c>
      <c r="C223" s="26" t="s">
        <v>438</v>
      </c>
      <c r="D223" s="15">
        <v>-9.1263462531774255</v>
      </c>
      <c r="E223" s="15">
        <v>1.2244326707599609</v>
      </c>
      <c r="F223" s="15">
        <v>227.35210189949376</v>
      </c>
      <c r="G223" s="15">
        <v>128.31510290626903</v>
      </c>
      <c r="H223" s="15">
        <v>7.8957089944621019</v>
      </c>
      <c r="I223" s="15">
        <v>-9.1263462531774255</v>
      </c>
      <c r="L223" s="15">
        <v>1.2244326707599609</v>
      </c>
    </row>
    <row r="224" spans="1:12" x14ac:dyDescent="0.15">
      <c r="A224">
        <v>34</v>
      </c>
      <c r="B224" s="26" t="s">
        <v>438</v>
      </c>
      <c r="C224" s="26" t="s">
        <v>438</v>
      </c>
      <c r="D224" s="15">
        <v>-9.4676819872990965</v>
      </c>
      <c r="E224" s="15">
        <v>1.825226345190234</v>
      </c>
      <c r="F224" s="15">
        <v>236.12417658450258</v>
      </c>
      <c r="G224" s="15">
        <v>135.8762734516053</v>
      </c>
      <c r="H224" s="15">
        <v>7.8843428249826193</v>
      </c>
      <c r="I224" s="15">
        <v>-9.4676819872990965</v>
      </c>
      <c r="L224" s="15">
        <v>1.825226345190234</v>
      </c>
    </row>
    <row r="225" spans="1:12" x14ac:dyDescent="0.15">
      <c r="A225">
        <v>35</v>
      </c>
      <c r="B225" s="26" t="s">
        <v>438</v>
      </c>
      <c r="C225" s="26" t="s">
        <v>438</v>
      </c>
      <c r="D225" s="15">
        <v>-7.0620138619133019</v>
      </c>
      <c r="E225" s="15">
        <v>-0.66340042326287063</v>
      </c>
      <c r="F225" s="15">
        <v>166.47674257728971</v>
      </c>
      <c r="G225" s="15">
        <v>79.094596846464754</v>
      </c>
      <c r="H225" s="15">
        <v>1.180026835769747</v>
      </c>
      <c r="I225" s="15">
        <v>-7.0620138619133019</v>
      </c>
      <c r="L225" s="15">
        <v>-0.66340042326287063</v>
      </c>
    </row>
    <row r="226" spans="1:12" x14ac:dyDescent="0.15">
      <c r="A226">
        <v>36</v>
      </c>
      <c r="B226" s="26" t="s">
        <v>438</v>
      </c>
      <c r="C226" s="26" t="s">
        <v>438</v>
      </c>
      <c r="D226" s="15">
        <v>-7.9587624295784387</v>
      </c>
      <c r="E226" s="15">
        <v>-0.16496172190040881</v>
      </c>
      <c r="F226" s="15">
        <v>190.72490526325788</v>
      </c>
      <c r="G226" s="15">
        <v>97.481785047314247</v>
      </c>
      <c r="H226" s="15">
        <v>1.709697401319078</v>
      </c>
      <c r="I226" s="15">
        <v>-7.9587624295784387</v>
      </c>
      <c r="L226" s="15">
        <v>-0.16496172190040881</v>
      </c>
    </row>
    <row r="227" spans="1:12" x14ac:dyDescent="0.15">
      <c r="A227">
        <v>37</v>
      </c>
      <c r="B227" s="26" t="s">
        <v>438</v>
      </c>
      <c r="C227" s="26" t="s">
        <v>438</v>
      </c>
      <c r="D227" s="15">
        <v>-8.6136720054652685</v>
      </c>
      <c r="E227" s="15">
        <v>0.40325360193257753</v>
      </c>
      <c r="F227" s="15">
        <v>210.16693874587355</v>
      </c>
      <c r="G227" s="15">
        <v>113.15013912041056</v>
      </c>
      <c r="H227" s="15">
        <v>3.951295423978102</v>
      </c>
      <c r="I227" s="15">
        <v>-8.6136720054652685</v>
      </c>
      <c r="L227" s="15">
        <v>0.40325360193257753</v>
      </c>
    </row>
    <row r="228" spans="1:12" x14ac:dyDescent="0.15">
      <c r="A228">
        <v>38</v>
      </c>
      <c r="B228" s="26" t="s">
        <v>438</v>
      </c>
      <c r="C228" s="26" t="s">
        <v>438</v>
      </c>
      <c r="D228" s="15">
        <v>-8.3304175922037942</v>
      </c>
      <c r="E228" s="15">
        <v>0.22813352977078455</v>
      </c>
      <c r="F228" s="15">
        <v>200.5306564236098</v>
      </c>
      <c r="G228" s="15">
        <v>105.32128489708802</v>
      </c>
      <c r="H228" s="15">
        <v>1.7964082402830426</v>
      </c>
      <c r="I228" s="15">
        <v>-8.3304175922037942</v>
      </c>
      <c r="L228" s="15">
        <v>0.22813352977078455</v>
      </c>
    </row>
    <row r="229" spans="1:12" x14ac:dyDescent="0.15">
      <c r="A229">
        <v>39</v>
      </c>
      <c r="B229" s="26" t="s">
        <v>438</v>
      </c>
      <c r="C229" s="26" t="s">
        <v>438</v>
      </c>
      <c r="D229" s="15">
        <v>-6.9341200651226504</v>
      </c>
      <c r="E229" s="15">
        <v>-0.70551937916126428</v>
      </c>
      <c r="F229" s="15">
        <v>164.4747120280731</v>
      </c>
      <c r="G229" s="15">
        <v>78.000334808805206</v>
      </c>
      <c r="H229" s="15">
        <v>2.577958593808209</v>
      </c>
      <c r="I229" s="15">
        <v>-6.9341200651226504</v>
      </c>
      <c r="L229" s="15">
        <v>-0.70551937916126428</v>
      </c>
    </row>
    <row r="230" spans="1:12" x14ac:dyDescent="0.15">
      <c r="A230">
        <v>40</v>
      </c>
      <c r="B230" s="26" t="s">
        <v>438</v>
      </c>
      <c r="C230" s="26" t="s">
        <v>438</v>
      </c>
      <c r="D230" s="15">
        <v>-7.6882313106765068</v>
      </c>
      <c r="E230" s="15">
        <v>-9.2236230900336613E-3</v>
      </c>
      <c r="F230" s="15">
        <v>181.82076237395768</v>
      </c>
      <c r="G230" s="15">
        <v>91.105334475096029</v>
      </c>
      <c r="H230" s="15">
        <v>0.14316501067157655</v>
      </c>
      <c r="I230" s="15">
        <v>-7.6882313106765068</v>
      </c>
      <c r="L230" s="15">
        <v>-9.2236230900336613E-3</v>
      </c>
    </row>
    <row r="231" spans="1:12" x14ac:dyDescent="0.15">
      <c r="A231">
        <v>41</v>
      </c>
      <c r="B231" s="26" t="s">
        <v>438</v>
      </c>
      <c r="C231" s="26" t="s">
        <v>438</v>
      </c>
      <c r="D231" s="15">
        <v>-7.9179371534479532</v>
      </c>
      <c r="E231" s="15">
        <v>0.6751213127923793</v>
      </c>
      <c r="F231" s="15">
        <v>188.00059643909393</v>
      </c>
      <c r="G231" s="15">
        <v>97.165133658494568</v>
      </c>
      <c r="H231" s="15">
        <v>0.57877560533874095</v>
      </c>
      <c r="I231" s="15">
        <v>-7.9179371534479532</v>
      </c>
      <c r="L231" s="15">
        <v>0.6751213127923793</v>
      </c>
    </row>
    <row r="232" spans="1:12" x14ac:dyDescent="0.15">
      <c r="A232">
        <v>42</v>
      </c>
      <c r="B232" s="26" t="s">
        <v>438</v>
      </c>
      <c r="C232" s="26" t="s">
        <v>438</v>
      </c>
      <c r="D232" s="15">
        <v>-5.6618806510749344</v>
      </c>
      <c r="E232" s="15">
        <v>-1.9343552432358386</v>
      </c>
      <c r="F232" s="15">
        <v>144.35732408772134</v>
      </c>
      <c r="G232" s="15">
        <v>64.903573929912</v>
      </c>
      <c r="H232" s="15">
        <v>15.800039103544556</v>
      </c>
      <c r="I232" s="15">
        <v>-5.6618806510749344</v>
      </c>
      <c r="L232" s="15">
        <v>-1.9343552432358386</v>
      </c>
    </row>
    <row r="233" spans="1:12" x14ac:dyDescent="0.15">
      <c r="A233">
        <v>43</v>
      </c>
      <c r="B233" s="26" t="s">
        <v>438</v>
      </c>
      <c r="C233" s="26" t="s">
        <v>438</v>
      </c>
      <c r="D233" s="15">
        <v>-7.241014678662653</v>
      </c>
      <c r="E233" s="15">
        <v>-0.27261513222965339</v>
      </c>
      <c r="F233" s="15">
        <v>171.8625647613087</v>
      </c>
      <c r="G233" s="15">
        <v>84.033295451952682</v>
      </c>
      <c r="H233" s="15">
        <v>2.0047749736380078</v>
      </c>
      <c r="I233" s="15">
        <v>-7.241014678662653</v>
      </c>
      <c r="L233" s="15">
        <v>-0.27261513222965339</v>
      </c>
    </row>
    <row r="234" spans="1:12" x14ac:dyDescent="0.15">
      <c r="A234">
        <v>44</v>
      </c>
      <c r="B234" s="26" t="s">
        <v>438</v>
      </c>
      <c r="C234" s="26" t="s">
        <v>438</v>
      </c>
      <c r="D234" s="15">
        <v>-6.4144355641264905</v>
      </c>
      <c r="E234" s="15">
        <v>1.2473013056784938</v>
      </c>
      <c r="F234" s="15">
        <v>150.51486624719871</v>
      </c>
      <c r="G234" s="15">
        <v>72.999390178028932</v>
      </c>
      <c r="H234" s="15">
        <v>3.6978700883205091</v>
      </c>
      <c r="I234" s="15">
        <v>-6.4144355641264905</v>
      </c>
      <c r="L234" s="15">
        <v>1.2473013056784938</v>
      </c>
    </row>
    <row r="235" spans="1:12" x14ac:dyDescent="0.15">
      <c r="A235">
        <v>45</v>
      </c>
      <c r="B235" s="26" t="s">
        <v>438</v>
      </c>
      <c r="C235" s="26" t="s">
        <v>438</v>
      </c>
      <c r="D235" s="15">
        <v>-6.859443813763181</v>
      </c>
      <c r="E235" s="15">
        <v>1.0516539573579662</v>
      </c>
      <c r="F235" s="15">
        <v>162.25629304254511</v>
      </c>
      <c r="G235" s="15">
        <v>80.733109720208489</v>
      </c>
      <c r="H235" s="15">
        <v>3.4053796876235443</v>
      </c>
      <c r="I235" s="15">
        <v>-6.859443813763181</v>
      </c>
      <c r="L235" s="15">
        <v>1.0516539573579662</v>
      </c>
    </row>
    <row r="236" spans="1:12" x14ac:dyDescent="0.15">
      <c r="A236">
        <v>46</v>
      </c>
      <c r="B236" s="26" t="s">
        <v>438</v>
      </c>
      <c r="C236" s="26" t="s">
        <v>438</v>
      </c>
      <c r="D236" s="15">
        <v>-6.7647039255885666</v>
      </c>
      <c r="E236" s="15">
        <v>-0.50515185531505147</v>
      </c>
      <c r="F236" s="15">
        <v>159.83122108986171</v>
      </c>
      <c r="G236" s="15">
        <v>75.194951375261354</v>
      </c>
      <c r="H236" s="15">
        <v>2.5907550305742575</v>
      </c>
      <c r="I236" s="15">
        <v>-6.7647039255885666</v>
      </c>
      <c r="L236" s="15">
        <v>-0.50515185531505147</v>
      </c>
    </row>
    <row r="237" spans="1:12" x14ac:dyDescent="0.15">
      <c r="A237">
        <v>47</v>
      </c>
      <c r="B237" s="26" t="s">
        <v>438</v>
      </c>
      <c r="C237" s="26" t="s">
        <v>438</v>
      </c>
      <c r="D237" s="15">
        <v>-8.0818993722003345</v>
      </c>
      <c r="E237" s="15">
        <v>0.76339274977020499</v>
      </c>
      <c r="F237" s="15">
        <v>194.23834297944492</v>
      </c>
      <c r="G237" s="15">
        <v>102.32414970828114</v>
      </c>
      <c r="H237" s="15">
        <v>2.4781097086429731</v>
      </c>
      <c r="I237" s="15">
        <v>-8.0818993722003345</v>
      </c>
      <c r="L237" s="15">
        <v>0.76339274977020499</v>
      </c>
    </row>
    <row r="238" spans="1:12" x14ac:dyDescent="0.15">
      <c r="A238">
        <v>48</v>
      </c>
      <c r="B238" s="26" t="s">
        <v>438</v>
      </c>
      <c r="C238" s="26" t="s">
        <v>438</v>
      </c>
      <c r="D238" s="15">
        <v>-7.1867690415596766</v>
      </c>
      <c r="E238" s="15">
        <v>-0.36098682345721433</v>
      </c>
      <c r="F238" s="15">
        <v>169.63698398384042</v>
      </c>
      <c r="G238" s="15">
        <v>82.017789449454042</v>
      </c>
      <c r="H238" s="15">
        <v>1.1793039038080246</v>
      </c>
      <c r="I238" s="15">
        <v>-7.1867690415596766</v>
      </c>
      <c r="L238" s="15">
        <v>-0.36098682345721433</v>
      </c>
    </row>
    <row r="239" spans="1:12" x14ac:dyDescent="0.15">
      <c r="A239">
        <v>49</v>
      </c>
      <c r="B239" s="26" t="s">
        <v>438</v>
      </c>
      <c r="C239" s="26" t="s">
        <v>438</v>
      </c>
      <c r="D239" s="15">
        <v>-8.3144487594397116</v>
      </c>
      <c r="E239" s="15">
        <v>0.64495317708280242</v>
      </c>
      <c r="F239" s="15">
        <v>199.30383846925503</v>
      </c>
      <c r="G239" s="15">
        <v>105.25512840235663</v>
      </c>
      <c r="H239" s="15">
        <v>1.2453594842027396</v>
      </c>
      <c r="I239" s="15">
        <v>-8.3144487594397116</v>
      </c>
      <c r="L239" s="15">
        <v>0.64495317708280242</v>
      </c>
    </row>
    <row r="240" spans="1:12" x14ac:dyDescent="0.15">
      <c r="A240">
        <v>50</v>
      </c>
      <c r="B240" s="26" t="s">
        <v>438</v>
      </c>
      <c r="C240" s="26" t="s">
        <v>438</v>
      </c>
      <c r="D240" s="15">
        <v>-7.6719674052360833</v>
      </c>
      <c r="E240" s="15">
        <v>-0.13489384044056807</v>
      </c>
      <c r="F240" s="15">
        <v>181.55874045114467</v>
      </c>
      <c r="G240" s="15">
        <v>90.660211805905263</v>
      </c>
      <c r="H240" s="15">
        <v>0.24188801109449085</v>
      </c>
      <c r="I240" s="15">
        <v>-7.6719674052360833</v>
      </c>
      <c r="L240" s="15">
        <v>-0.13489384044056807</v>
      </c>
    </row>
    <row r="241" spans="1:11" x14ac:dyDescent="0.15">
      <c r="A241">
        <v>51</v>
      </c>
      <c r="B241" s="26" t="s">
        <v>441</v>
      </c>
      <c r="C241" s="26" t="s">
        <v>441</v>
      </c>
      <c r="D241" s="15">
        <v>1.4592754509674863</v>
      </c>
      <c r="E241" s="15">
        <v>2.8543764329668875E-2</v>
      </c>
      <c r="F241" s="15">
        <v>23.25344933120703</v>
      </c>
      <c r="G241" s="15">
        <v>5.0342682130415586</v>
      </c>
      <c r="H241" s="15">
        <v>86.57131563600359</v>
      </c>
      <c r="I241" s="15">
        <v>1.4592754509674863</v>
      </c>
      <c r="K241" s="15">
        <v>2.8543764329668875E-2</v>
      </c>
    </row>
    <row r="242" spans="1:11" x14ac:dyDescent="0.15">
      <c r="A242">
        <v>52</v>
      </c>
      <c r="B242" s="26" t="s">
        <v>441</v>
      </c>
      <c r="C242" s="26" t="s">
        <v>441</v>
      </c>
      <c r="D242" s="15">
        <v>1.7977057360990463</v>
      </c>
      <c r="E242" s="15">
        <v>0.4843855023077257</v>
      </c>
      <c r="F242" s="15">
        <v>16.218870169792172</v>
      </c>
      <c r="G242" s="15">
        <v>1.8094602971943576</v>
      </c>
      <c r="H242" s="15">
        <v>88.871348909966258</v>
      </c>
      <c r="I242" s="15">
        <v>1.7977057360990463</v>
      </c>
      <c r="K242" s="15">
        <v>0.4843855023077257</v>
      </c>
    </row>
    <row r="243" spans="1:11" x14ac:dyDescent="0.15">
      <c r="A243">
        <v>53</v>
      </c>
      <c r="B243" s="26" t="s">
        <v>441</v>
      </c>
      <c r="C243" s="26" t="s">
        <v>441</v>
      </c>
      <c r="D243" s="15">
        <v>2.416948883960754</v>
      </c>
      <c r="E243" s="15">
        <v>-9.2784030731456468E-2</v>
      </c>
      <c r="F243" s="15">
        <v>14.489381598019342</v>
      </c>
      <c r="G243" s="15">
        <v>3.5491329197008485</v>
      </c>
      <c r="H243" s="15">
        <v>103.38180798293564</v>
      </c>
      <c r="I243" s="15">
        <v>2.416948883960754</v>
      </c>
      <c r="K243" s="15">
        <v>-9.2784030731456468E-2</v>
      </c>
    </row>
    <row r="244" spans="1:11" x14ac:dyDescent="0.15">
      <c r="A244">
        <v>54</v>
      </c>
      <c r="B244" s="26" t="s">
        <v>441</v>
      </c>
      <c r="C244" s="26" t="s">
        <v>441</v>
      </c>
      <c r="D244" s="15">
        <v>2.2624734855189561</v>
      </c>
      <c r="E244" s="15">
        <v>-1.5872525084557152</v>
      </c>
      <c r="F244" s="15">
        <v>18.250838581128431</v>
      </c>
      <c r="G244" s="15">
        <v>2.3796436974220354</v>
      </c>
      <c r="H244" s="15">
        <v>102.1167593096153</v>
      </c>
      <c r="I244" s="15">
        <v>2.2624734855189561</v>
      </c>
      <c r="K244" s="15">
        <v>-1.5872525084557152</v>
      </c>
    </row>
    <row r="245" spans="1:11" x14ac:dyDescent="0.15">
      <c r="A245">
        <v>55</v>
      </c>
      <c r="B245" s="26" t="s">
        <v>441</v>
      </c>
      <c r="C245" s="26" t="s">
        <v>441</v>
      </c>
      <c r="D245" s="15">
        <v>2.5486783645086275</v>
      </c>
      <c r="E245" s="15">
        <v>-0.47220489767076756</v>
      </c>
      <c r="F245" s="15">
        <v>13.071994167496502</v>
      </c>
      <c r="G245" s="15">
        <v>2.2329152664968097</v>
      </c>
      <c r="H245" s="15">
        <v>105.26631886794917</v>
      </c>
      <c r="I245" s="15">
        <v>2.5486783645086275</v>
      </c>
      <c r="K245" s="15">
        <v>-0.47220489767076756</v>
      </c>
    </row>
    <row r="246" spans="1:11" x14ac:dyDescent="0.15">
      <c r="A246">
        <v>56</v>
      </c>
      <c r="B246" s="26" t="s">
        <v>441</v>
      </c>
      <c r="C246" s="26" t="s">
        <v>441</v>
      </c>
      <c r="D246" s="15">
        <v>2.4299672509966377</v>
      </c>
      <c r="E246" s="15">
        <v>-0.96613206636617655</v>
      </c>
      <c r="F246" s="15">
        <v>15.797916999782247</v>
      </c>
      <c r="G246" s="15">
        <v>2.7936418973216925</v>
      </c>
      <c r="H246" s="15">
        <v>104.5191037495759</v>
      </c>
      <c r="I246" s="15">
        <v>2.4299672509966377</v>
      </c>
      <c r="K246" s="15">
        <v>-0.96613206636617655</v>
      </c>
    </row>
    <row r="247" spans="1:11" x14ac:dyDescent="0.15">
      <c r="A247">
        <v>57</v>
      </c>
      <c r="B247" s="26" t="s">
        <v>441</v>
      </c>
      <c r="C247" s="26" t="s">
        <v>441</v>
      </c>
      <c r="D247" s="15">
        <v>2.4484845555523131</v>
      </c>
      <c r="E247" s="15">
        <v>0.79596195417820859</v>
      </c>
      <c r="F247" s="15">
        <v>11.781899089379294</v>
      </c>
      <c r="G247" s="15">
        <v>3.2965295665403382</v>
      </c>
      <c r="H247" s="15">
        <v>102.04790155626729</v>
      </c>
      <c r="I247" s="15">
        <v>2.4484845555523131</v>
      </c>
      <c r="K247" s="15">
        <v>0.79596195417820859</v>
      </c>
    </row>
    <row r="248" spans="1:11" x14ac:dyDescent="0.15">
      <c r="A248">
        <v>58</v>
      </c>
      <c r="B248" s="26" t="s">
        <v>441</v>
      </c>
      <c r="C248" s="26" t="s">
        <v>441</v>
      </c>
      <c r="D248" s="15">
        <v>0.22266651256238612</v>
      </c>
      <c r="E248" s="15">
        <v>-1.5846731831903584</v>
      </c>
      <c r="F248" s="15">
        <v>37.607918083563717</v>
      </c>
      <c r="G248" s="15">
        <v>5.5980473106006992</v>
      </c>
      <c r="H248" s="15">
        <v>66.848730038260115</v>
      </c>
      <c r="I248" s="15">
        <v>0.22266651256238612</v>
      </c>
      <c r="K248" s="15">
        <v>-1.5846731831903584</v>
      </c>
    </row>
    <row r="249" spans="1:11" x14ac:dyDescent="0.15">
      <c r="A249">
        <v>59</v>
      </c>
      <c r="B249" s="26" t="s">
        <v>441</v>
      </c>
      <c r="C249" s="26" t="s">
        <v>441</v>
      </c>
      <c r="D249" s="15">
        <v>1.750201231743405</v>
      </c>
      <c r="E249" s="15">
        <v>-0.8211801299139605</v>
      </c>
      <c r="F249" s="15">
        <v>20.128193943249013</v>
      </c>
      <c r="G249" s="15">
        <v>2.1032434555482307</v>
      </c>
      <c r="H249" s="15">
        <v>90.731327403176891</v>
      </c>
      <c r="I249" s="15">
        <v>1.750201231743405</v>
      </c>
      <c r="K249" s="15">
        <v>-0.8211801299139605</v>
      </c>
    </row>
    <row r="250" spans="1:11" x14ac:dyDescent="0.15">
      <c r="A250">
        <v>60</v>
      </c>
      <c r="B250" s="26" t="s">
        <v>441</v>
      </c>
      <c r="C250" s="26" t="s">
        <v>441</v>
      </c>
      <c r="D250" s="15">
        <v>1.9584224164468855</v>
      </c>
      <c r="E250" s="15">
        <v>-0.35156375295428788</v>
      </c>
      <c r="F250" s="15">
        <v>18.283333379744704</v>
      </c>
      <c r="G250" s="15">
        <v>3.0717283199470762</v>
      </c>
      <c r="H250" s="15">
        <v>94.742239998607005</v>
      </c>
      <c r="I250" s="15">
        <v>1.9584224164468855</v>
      </c>
      <c r="K250" s="15">
        <v>-0.35156375295428788</v>
      </c>
    </row>
    <row r="251" spans="1:11" x14ac:dyDescent="0.15">
      <c r="A251">
        <v>61</v>
      </c>
      <c r="B251" s="26" t="s">
        <v>441</v>
      </c>
      <c r="C251" s="26" t="s">
        <v>441</v>
      </c>
      <c r="D251" s="15">
        <v>1.1937603065281439</v>
      </c>
      <c r="E251" s="15">
        <v>-2.6344557041718337</v>
      </c>
      <c r="F251" s="15">
        <v>33.099817836492612</v>
      </c>
      <c r="G251" s="15">
        <v>6.1712968430018424</v>
      </c>
      <c r="H251" s="15">
        <v>87.721912550763349</v>
      </c>
      <c r="I251" s="15">
        <v>1.1937603065281439</v>
      </c>
      <c r="K251" s="15">
        <v>-2.6344557041718337</v>
      </c>
    </row>
    <row r="252" spans="1:11" x14ac:dyDescent="0.15">
      <c r="A252">
        <v>62</v>
      </c>
      <c r="B252" s="26" t="s">
        <v>441</v>
      </c>
      <c r="C252" s="26" t="s">
        <v>441</v>
      </c>
      <c r="D252" s="15">
        <v>1.8589256741035216</v>
      </c>
      <c r="E252" s="15">
        <v>0.31900654394650862</v>
      </c>
      <c r="F252" s="15">
        <v>15.675608558526267</v>
      </c>
      <c r="G252" s="15">
        <v>1.3403944346554577</v>
      </c>
      <c r="H252" s="15">
        <v>89.869130983362567</v>
      </c>
      <c r="I252" s="15">
        <v>1.8589256741035216</v>
      </c>
      <c r="K252" s="15">
        <v>0.31900654394650862</v>
      </c>
    </row>
    <row r="253" spans="1:11" x14ac:dyDescent="0.15">
      <c r="A253">
        <v>63</v>
      </c>
      <c r="B253" s="26" t="s">
        <v>441</v>
      </c>
      <c r="C253" s="26" t="s">
        <v>441</v>
      </c>
      <c r="D253" s="15">
        <v>1.1580938785030201</v>
      </c>
      <c r="E253" s="15">
        <v>-2.6434099133780293</v>
      </c>
      <c r="F253" s="15">
        <v>33.330369697267045</v>
      </c>
      <c r="G253" s="15">
        <v>6.0973304885362687</v>
      </c>
      <c r="H253" s="15">
        <v>86.991976596323383</v>
      </c>
      <c r="I253" s="15">
        <v>1.1580938785030201</v>
      </c>
      <c r="K253" s="15">
        <v>-2.6434099133780293</v>
      </c>
    </row>
    <row r="254" spans="1:11" x14ac:dyDescent="0.15">
      <c r="A254">
        <v>64</v>
      </c>
      <c r="B254" s="26" t="s">
        <v>441</v>
      </c>
      <c r="C254" s="26" t="s">
        <v>441</v>
      </c>
      <c r="D254" s="15">
        <v>2.666057249316899</v>
      </c>
      <c r="E254" s="15">
        <v>-0.64250454005714186</v>
      </c>
      <c r="F254" s="15">
        <v>12.039384754048893</v>
      </c>
      <c r="G254" s="15">
        <v>1.7067899190859119</v>
      </c>
      <c r="H254" s="15">
        <v>107.27577750141278</v>
      </c>
      <c r="I254" s="15">
        <v>2.666057249316899</v>
      </c>
      <c r="K254" s="15">
        <v>-0.64250454005714186</v>
      </c>
    </row>
    <row r="255" spans="1:11" x14ac:dyDescent="0.15">
      <c r="A255">
        <v>65</v>
      </c>
      <c r="B255" s="26" t="s">
        <v>441</v>
      </c>
      <c r="C255" s="26" t="s">
        <v>441</v>
      </c>
      <c r="D255" s="15">
        <v>0.3783672184476381</v>
      </c>
      <c r="E255" s="15">
        <v>8.6638931238756101E-2</v>
      </c>
      <c r="F255" s="15">
        <v>30.399960091340862</v>
      </c>
      <c r="G255" s="15">
        <v>3.7695416894213101</v>
      </c>
      <c r="H255" s="15">
        <v>64.805361016598638</v>
      </c>
      <c r="I255" s="15">
        <v>0.3783672184476381</v>
      </c>
      <c r="K255" s="15">
        <v>8.6638931238756101E-2</v>
      </c>
    </row>
    <row r="256" spans="1:11" x14ac:dyDescent="0.15">
      <c r="A256">
        <v>66</v>
      </c>
      <c r="B256" s="26" t="s">
        <v>441</v>
      </c>
      <c r="C256" s="26" t="s">
        <v>441</v>
      </c>
      <c r="D256" s="15">
        <v>1.2011725537487559</v>
      </c>
      <c r="E256" s="15">
        <v>8.443735920967832E-2</v>
      </c>
      <c r="F256" s="15">
        <v>23.872633228481011</v>
      </c>
      <c r="G256" s="15">
        <v>3.7492577810939749</v>
      </c>
      <c r="H256" s="15">
        <v>80.311697949579454</v>
      </c>
      <c r="I256" s="15">
        <v>1.2011725537487559</v>
      </c>
      <c r="K256" s="15">
        <v>8.443735920967832E-2</v>
      </c>
    </row>
    <row r="257" spans="1:11" x14ac:dyDescent="0.15">
      <c r="A257">
        <v>67</v>
      </c>
      <c r="B257" s="26" t="s">
        <v>441</v>
      </c>
      <c r="C257" s="26" t="s">
        <v>441</v>
      </c>
      <c r="D257" s="15">
        <v>2.7681024634518563</v>
      </c>
      <c r="E257" s="15">
        <v>3.2199536274431395E-2</v>
      </c>
      <c r="F257" s="15">
        <v>12.512834137554742</v>
      </c>
      <c r="G257" s="15">
        <v>4.6620924866630977</v>
      </c>
      <c r="H257" s="15">
        <v>110.88365759776451</v>
      </c>
      <c r="I257" s="15">
        <v>2.7681024634518563</v>
      </c>
      <c r="K257" s="15">
        <v>3.2199536274431395E-2</v>
      </c>
    </row>
    <row r="258" spans="1:11" x14ac:dyDescent="0.15">
      <c r="A258">
        <v>68</v>
      </c>
      <c r="B258" s="26" t="s">
        <v>441</v>
      </c>
      <c r="C258" s="26" t="s">
        <v>441</v>
      </c>
      <c r="D258" s="15">
        <v>0.77685403866239566</v>
      </c>
      <c r="E258" s="15">
        <v>-1.659161846827403</v>
      </c>
      <c r="F258" s="15">
        <v>30.898763652645453</v>
      </c>
      <c r="G258" s="15">
        <v>3.0904570594730014</v>
      </c>
      <c r="H258" s="15">
        <v>74.936543559140517</v>
      </c>
      <c r="I258" s="15">
        <v>0.77685403866239566</v>
      </c>
      <c r="K258" s="15">
        <v>-1.659161846827403</v>
      </c>
    </row>
    <row r="259" spans="1:11" x14ac:dyDescent="0.15">
      <c r="A259">
        <v>69</v>
      </c>
      <c r="B259" s="26" t="s">
        <v>441</v>
      </c>
      <c r="C259" s="26" t="s">
        <v>441</v>
      </c>
      <c r="D259" s="15">
        <v>3.4980543322522566</v>
      </c>
      <c r="E259" s="15">
        <v>-1.6849561621257498</v>
      </c>
      <c r="F259" s="15">
        <v>14.764677231690976</v>
      </c>
      <c r="G259" s="15">
        <v>8.4306718424382865</v>
      </c>
      <c r="H259" s="15">
        <v>131.66166483055147</v>
      </c>
      <c r="I259" s="15">
        <v>3.4980543322522566</v>
      </c>
      <c r="K259" s="15">
        <v>-1.6849561621257498</v>
      </c>
    </row>
    <row r="260" spans="1:11" x14ac:dyDescent="0.15">
      <c r="A260">
        <v>70</v>
      </c>
      <c r="B260" s="26" t="s">
        <v>441</v>
      </c>
      <c r="C260" s="26" t="s">
        <v>441</v>
      </c>
      <c r="D260" s="15">
        <v>1.0904278804275545</v>
      </c>
      <c r="E260" s="15">
        <v>-1.6265834962301189</v>
      </c>
      <c r="F260" s="15">
        <v>26.653122672887047</v>
      </c>
      <c r="G260" s="15">
        <v>1.4075913495613639</v>
      </c>
      <c r="H260" s="15">
        <v>79.107897184850486</v>
      </c>
      <c r="I260" s="15">
        <v>1.0904278804275545</v>
      </c>
      <c r="K260" s="15">
        <v>-1.6265834962301189</v>
      </c>
    </row>
    <row r="261" spans="1:11" x14ac:dyDescent="0.15">
      <c r="A261">
        <v>71</v>
      </c>
      <c r="B261" s="26" t="s">
        <v>441</v>
      </c>
      <c r="C261" s="26" t="s">
        <v>443</v>
      </c>
      <c r="D261" s="15">
        <v>3.7158961465535141</v>
      </c>
      <c r="E261" s="15">
        <v>1.0445144207552888</v>
      </c>
      <c r="F261" s="15">
        <v>6.5067621840556038</v>
      </c>
      <c r="G261" s="15">
        <v>8.6696991051486236</v>
      </c>
      <c r="H261" s="15">
        <v>130.8623833282503</v>
      </c>
      <c r="I261" s="15">
        <v>3.7158961465535141</v>
      </c>
      <c r="K261" s="15">
        <v>1.0445144207552888</v>
      </c>
    </row>
    <row r="262" spans="1:11" x14ac:dyDescent="0.15">
      <c r="A262">
        <v>72</v>
      </c>
      <c r="B262" s="26" t="s">
        <v>441</v>
      </c>
      <c r="C262" s="26" t="s">
        <v>441</v>
      </c>
      <c r="D262" s="15">
        <v>0.99761036630934319</v>
      </c>
      <c r="E262" s="15">
        <v>-0.49053060180042518</v>
      </c>
      <c r="F262" s="15">
        <v>25.026930129039577</v>
      </c>
      <c r="G262" s="15">
        <v>1.8656729213993446</v>
      </c>
      <c r="H262" s="15">
        <v>75.672278699039566</v>
      </c>
      <c r="I262" s="15">
        <v>0.99761036630934319</v>
      </c>
      <c r="K262" s="15">
        <v>-0.49053060180042518</v>
      </c>
    </row>
    <row r="263" spans="1:11" x14ac:dyDescent="0.15">
      <c r="A263">
        <v>73</v>
      </c>
      <c r="B263" s="26" t="s">
        <v>441</v>
      </c>
      <c r="C263" s="26" t="s">
        <v>441</v>
      </c>
      <c r="D263" s="15">
        <v>3.8352593099403665</v>
      </c>
      <c r="E263" s="15">
        <v>-1.4059580608525524</v>
      </c>
      <c r="F263" s="15">
        <v>7.8489253260554905</v>
      </c>
      <c r="G263" s="15">
        <v>4.8761850167149028</v>
      </c>
      <c r="H263" s="15">
        <v>133.94244204616155</v>
      </c>
      <c r="I263" s="15">
        <v>3.8352593099403665</v>
      </c>
      <c r="K263" s="15">
        <v>-1.4059580608525524</v>
      </c>
    </row>
    <row r="264" spans="1:11" x14ac:dyDescent="0.15">
      <c r="A264">
        <v>74</v>
      </c>
      <c r="B264" s="26" t="s">
        <v>441</v>
      </c>
      <c r="C264" s="26" t="s">
        <v>441</v>
      </c>
      <c r="D264" s="15">
        <v>2.2574124943182787</v>
      </c>
      <c r="E264" s="15">
        <v>-1.426794234119654</v>
      </c>
      <c r="F264" s="15">
        <v>18.898041904732732</v>
      </c>
      <c r="G264" s="15">
        <v>3.3849395896090408</v>
      </c>
      <c r="H264" s="15">
        <v>102.72394331080633</v>
      </c>
      <c r="I264" s="15">
        <v>2.2574124943182787</v>
      </c>
      <c r="K264" s="15">
        <v>-1.426794234119654</v>
      </c>
    </row>
    <row r="265" spans="1:11" x14ac:dyDescent="0.15">
      <c r="A265">
        <v>75</v>
      </c>
      <c r="B265" s="26" t="s">
        <v>441</v>
      </c>
      <c r="C265" s="26" t="s">
        <v>441</v>
      </c>
      <c r="D265" s="15">
        <v>1.2557132635280737</v>
      </c>
      <c r="E265" s="15">
        <v>-0.54642419668043463</v>
      </c>
      <c r="F265" s="15">
        <v>22.922262119810416</v>
      </c>
      <c r="G265" s="15">
        <v>1.6651992413917427</v>
      </c>
      <c r="H265" s="15">
        <v>80.446412273508514</v>
      </c>
      <c r="I265" s="15">
        <v>1.2557132635280737</v>
      </c>
      <c r="K265" s="15">
        <v>-0.54642419668043463</v>
      </c>
    </row>
    <row r="266" spans="1:11" x14ac:dyDescent="0.15">
      <c r="A266">
        <v>76</v>
      </c>
      <c r="B266" s="26" t="s">
        <v>441</v>
      </c>
      <c r="C266" s="26" t="s">
        <v>441</v>
      </c>
      <c r="D266" s="15">
        <v>1.4375576247453585</v>
      </c>
      <c r="E266" s="15">
        <v>-0.13442497914383811</v>
      </c>
      <c r="F266" s="15">
        <v>21.526402122266106</v>
      </c>
      <c r="G266" s="15">
        <v>2.7309447363753878</v>
      </c>
      <c r="H266" s="15">
        <v>84.165648565896191</v>
      </c>
      <c r="I266" s="15">
        <v>1.4375576247453585</v>
      </c>
      <c r="K266" s="15">
        <v>-0.13442497914383811</v>
      </c>
    </row>
    <row r="267" spans="1:11" x14ac:dyDescent="0.15">
      <c r="A267">
        <v>77</v>
      </c>
      <c r="B267" s="26" t="s">
        <v>441</v>
      </c>
      <c r="C267" s="26" t="s">
        <v>441</v>
      </c>
      <c r="D267" s="15">
        <v>2.4590613720568699</v>
      </c>
      <c r="E267" s="15">
        <v>-0.93527728031195512</v>
      </c>
      <c r="F267" s="15">
        <v>16.4216387315278</v>
      </c>
      <c r="G267" s="15">
        <v>3.7242046343172164</v>
      </c>
      <c r="H267" s="15">
        <v>105.94034163408918</v>
      </c>
      <c r="I267" s="15">
        <v>2.4590613720568699</v>
      </c>
      <c r="K267" s="15">
        <v>-0.93527728031195512</v>
      </c>
    </row>
    <row r="268" spans="1:11" x14ac:dyDescent="0.15">
      <c r="A268">
        <v>78</v>
      </c>
      <c r="B268" s="26" t="s">
        <v>441</v>
      </c>
      <c r="C268" s="26" t="s">
        <v>441</v>
      </c>
      <c r="D268" s="15">
        <v>3.518484946508754</v>
      </c>
      <c r="E268" s="15">
        <v>0.16058886562104124</v>
      </c>
      <c r="F268" s="15">
        <v>6.2598640501157199</v>
      </c>
      <c r="G268" s="15">
        <v>4.6669777828247021</v>
      </c>
      <c r="H268" s="15">
        <v>124.80258202068124</v>
      </c>
      <c r="I268" s="15">
        <v>3.518484946508754</v>
      </c>
      <c r="K268" s="15">
        <v>0.16058886562104124</v>
      </c>
    </row>
    <row r="269" spans="1:11" x14ac:dyDescent="0.15">
      <c r="A269">
        <v>79</v>
      </c>
      <c r="B269" s="26" t="s">
        <v>441</v>
      </c>
      <c r="C269" s="26" t="s">
        <v>441</v>
      </c>
      <c r="D269" s="15">
        <v>2.5897987133154539</v>
      </c>
      <c r="E269" s="15">
        <v>-0.17461172764053323</v>
      </c>
      <c r="F269" s="15">
        <v>10.75554851333137</v>
      </c>
      <c r="G269" s="15">
        <v>0.98036484167476301</v>
      </c>
      <c r="H269" s="15">
        <v>104.22823596692908</v>
      </c>
      <c r="I269" s="15">
        <v>2.5897987133154539</v>
      </c>
      <c r="K269" s="15">
        <v>-0.17461172764053323</v>
      </c>
    </row>
    <row r="270" spans="1:11" x14ac:dyDescent="0.15">
      <c r="A270">
        <v>80</v>
      </c>
      <c r="B270" s="26" t="s">
        <v>441</v>
      </c>
      <c r="C270" s="26" t="s">
        <v>441</v>
      </c>
      <c r="D270" s="15">
        <v>-0.3074878836780699</v>
      </c>
      <c r="E270" s="15">
        <v>-1.3188714591630282</v>
      </c>
      <c r="F270" s="15">
        <v>41.170276043506021</v>
      </c>
      <c r="G270" s="15">
        <v>5.6237746645850999</v>
      </c>
      <c r="H270" s="15">
        <v>56.371616876758246</v>
      </c>
      <c r="I270" s="15">
        <v>-0.3074878836780699</v>
      </c>
      <c r="K270" s="15">
        <v>-1.3188714591630282</v>
      </c>
    </row>
    <row r="271" spans="1:11" x14ac:dyDescent="0.15">
      <c r="A271">
        <v>81</v>
      </c>
      <c r="B271" s="26" t="s">
        <v>441</v>
      </c>
      <c r="C271" s="26" t="s">
        <v>441</v>
      </c>
      <c r="D271" s="15">
        <v>1.1066917858679779</v>
      </c>
      <c r="E271" s="15">
        <v>-1.7522537135806515</v>
      </c>
      <c r="F271" s="15">
        <v>27.345378599287436</v>
      </c>
      <c r="G271" s="15">
        <v>1.9167465295839277</v>
      </c>
      <c r="H271" s="15">
        <v>80.160898034486735</v>
      </c>
      <c r="I271" s="15">
        <v>1.1066917858679779</v>
      </c>
      <c r="K271" s="15">
        <v>-1.7522537135806515</v>
      </c>
    </row>
    <row r="272" spans="1:11" x14ac:dyDescent="0.15">
      <c r="A272">
        <v>82</v>
      </c>
      <c r="B272" s="26" t="s">
        <v>441</v>
      </c>
      <c r="C272" s="26" t="s">
        <v>441</v>
      </c>
      <c r="D272" s="15">
        <v>0.6055245894274921</v>
      </c>
      <c r="E272" s="15">
        <v>-1.9429803778760242</v>
      </c>
      <c r="F272" s="15">
        <v>32.976026793028339</v>
      </c>
      <c r="G272" s="15">
        <v>3.1073991528483154</v>
      </c>
      <c r="H272" s="15">
        <v>72.256604669935328</v>
      </c>
      <c r="I272" s="15">
        <v>0.6055245894274921</v>
      </c>
      <c r="K272" s="15">
        <v>-1.9429803778760242</v>
      </c>
    </row>
    <row r="273" spans="1:11" x14ac:dyDescent="0.15">
      <c r="A273">
        <v>83</v>
      </c>
      <c r="B273" s="26" t="s">
        <v>441</v>
      </c>
      <c r="C273" s="26" t="s">
        <v>441</v>
      </c>
      <c r="D273" s="15">
        <v>0.89870376931866103</v>
      </c>
      <c r="E273" s="15">
        <v>-0.90494003422473268</v>
      </c>
      <c r="F273" s="15">
        <v>26.046892384625288</v>
      </c>
      <c r="G273" s="15">
        <v>1.0745017009093514</v>
      </c>
      <c r="H273" s="15">
        <v>73.79680821052203</v>
      </c>
      <c r="I273" s="15">
        <v>0.89870376931866103</v>
      </c>
      <c r="K273" s="15">
        <v>-0.90494003422473268</v>
      </c>
    </row>
    <row r="274" spans="1:11" x14ac:dyDescent="0.15">
      <c r="A274">
        <v>84</v>
      </c>
      <c r="B274" s="26" t="s">
        <v>441</v>
      </c>
      <c r="C274" s="26" t="s">
        <v>443</v>
      </c>
      <c r="D274" s="15">
        <v>4.4984663510768312</v>
      </c>
      <c r="E274" s="15">
        <v>-0.88274991529168201</v>
      </c>
      <c r="F274" s="15">
        <v>4.8644647932337639</v>
      </c>
      <c r="G274" s="15">
        <v>8.4392628215124628</v>
      </c>
      <c r="H274" s="15">
        <v>149.03031415500828</v>
      </c>
      <c r="I274" s="15">
        <v>4.4984663510768312</v>
      </c>
      <c r="K274" s="15">
        <v>-0.88274991529168201</v>
      </c>
    </row>
    <row r="275" spans="1:11" x14ac:dyDescent="0.15">
      <c r="A275">
        <v>85</v>
      </c>
      <c r="B275" s="26" t="s">
        <v>441</v>
      </c>
      <c r="C275" s="26" t="s">
        <v>441</v>
      </c>
      <c r="D275" s="15">
        <v>2.933977991905059</v>
      </c>
      <c r="E275" s="15">
        <v>2.7379106499010319E-2</v>
      </c>
      <c r="F275" s="15">
        <v>14.223074510935882</v>
      </c>
      <c r="G275" s="15">
        <v>7.6732768929487438</v>
      </c>
      <c r="H275" s="15">
        <v>117.03322506280308</v>
      </c>
      <c r="I275" s="15">
        <v>2.933977991905059</v>
      </c>
      <c r="K275" s="15">
        <v>2.7379106499010319E-2</v>
      </c>
    </row>
    <row r="276" spans="1:11" x14ac:dyDescent="0.15">
      <c r="A276">
        <v>86</v>
      </c>
      <c r="B276" s="26" t="s">
        <v>441</v>
      </c>
      <c r="C276" s="26" t="s">
        <v>441</v>
      </c>
      <c r="D276" s="15">
        <v>2.1036082103497575</v>
      </c>
      <c r="E276" s="15">
        <v>1.1915676749868478</v>
      </c>
      <c r="F276" s="15">
        <v>15.51104135949139</v>
      </c>
      <c r="G276" s="15">
        <v>5.2776042252168693</v>
      </c>
      <c r="H276" s="15">
        <v>96.776642688571229</v>
      </c>
      <c r="I276" s="15">
        <v>2.1036082103497575</v>
      </c>
      <c r="K276" s="15">
        <v>1.1915676749868478</v>
      </c>
    </row>
    <row r="277" spans="1:11" x14ac:dyDescent="0.15">
      <c r="A277">
        <v>87</v>
      </c>
      <c r="B277" s="26" t="s">
        <v>441</v>
      </c>
      <c r="C277" s="26" t="s">
        <v>441</v>
      </c>
      <c r="D277" s="15">
        <v>2.1425820813016001</v>
      </c>
      <c r="E277" s="15">
        <v>8.8779781499086496E-2</v>
      </c>
      <c r="F277" s="15">
        <v>15.057758084270251</v>
      </c>
      <c r="G277" s="15">
        <v>2.3964158231080015</v>
      </c>
      <c r="H277" s="15">
        <v>96.710637962252491</v>
      </c>
      <c r="I277" s="15">
        <v>2.1425820813016001</v>
      </c>
      <c r="K277" s="15">
        <v>8.8779781499086496E-2</v>
      </c>
    </row>
    <row r="278" spans="1:11" x14ac:dyDescent="0.15">
      <c r="A278">
        <v>88</v>
      </c>
      <c r="B278" s="26" t="s">
        <v>441</v>
      </c>
      <c r="C278" s="26" t="s">
        <v>441</v>
      </c>
      <c r="D278" s="15">
        <v>2.4794560339308602</v>
      </c>
      <c r="E278" s="15">
        <v>-1.9407392733659607</v>
      </c>
      <c r="F278" s="15">
        <v>20.281147310374216</v>
      </c>
      <c r="G278" s="15">
        <v>5.2502515265463163</v>
      </c>
      <c r="H278" s="15">
        <v>109.74750686941422</v>
      </c>
      <c r="I278" s="15">
        <v>2.4794560339308602</v>
      </c>
      <c r="K278" s="15">
        <v>-1.9407392733659607</v>
      </c>
    </row>
    <row r="279" spans="1:11" x14ac:dyDescent="0.15">
      <c r="A279">
        <v>89</v>
      </c>
      <c r="B279" s="26" t="s">
        <v>441</v>
      </c>
      <c r="C279" s="26" t="s">
        <v>441</v>
      </c>
      <c r="D279" s="15">
        <v>1.3255257394585249</v>
      </c>
      <c r="E279" s="15">
        <v>-0.16286955031034767</v>
      </c>
      <c r="F279" s="15">
        <v>21.893309418208659</v>
      </c>
      <c r="G279" s="15">
        <v>2.1405390106157025</v>
      </c>
      <c r="H279" s="15">
        <v>81.515376163242266</v>
      </c>
      <c r="I279" s="15">
        <v>1.3255257394585249</v>
      </c>
      <c r="K279" s="15">
        <v>-0.16286955031034767</v>
      </c>
    </row>
    <row r="280" spans="1:11" x14ac:dyDescent="0.15">
      <c r="A280">
        <v>90</v>
      </c>
      <c r="B280" s="26" t="s">
        <v>441</v>
      </c>
      <c r="C280" s="26" t="s">
        <v>441</v>
      </c>
      <c r="D280" s="15">
        <v>1.9555788719789535</v>
      </c>
      <c r="E280" s="15">
        <v>-1.1543482615241043</v>
      </c>
      <c r="F280" s="15">
        <v>18.251863111035398</v>
      </c>
      <c r="G280" s="15">
        <v>1.025776137240874</v>
      </c>
      <c r="H280" s="15">
        <v>94.156747486116473</v>
      </c>
      <c r="I280" s="15">
        <v>1.9555788719789535</v>
      </c>
      <c r="K280" s="15">
        <v>-1.1543482615241043</v>
      </c>
    </row>
    <row r="281" spans="1:11" x14ac:dyDescent="0.15">
      <c r="A281">
        <v>91</v>
      </c>
      <c r="B281" s="26" t="s">
        <v>441</v>
      </c>
      <c r="C281" s="26" t="s">
        <v>441</v>
      </c>
      <c r="D281" s="15">
        <v>2.4015701965493537</v>
      </c>
      <c r="E281" s="15">
        <v>-1.5945834073685812</v>
      </c>
      <c r="F281" s="15">
        <v>18.616455093836784</v>
      </c>
      <c r="G281" s="15">
        <v>3.8280205438923458</v>
      </c>
      <c r="H281" s="15">
        <v>106.20306373040137</v>
      </c>
      <c r="I281" s="15">
        <v>2.4015701965493537</v>
      </c>
      <c r="K281" s="15">
        <v>-1.5945834073685812</v>
      </c>
    </row>
    <row r="282" spans="1:11" x14ac:dyDescent="0.15">
      <c r="A282">
        <v>92</v>
      </c>
      <c r="B282" s="26" t="s">
        <v>441</v>
      </c>
      <c r="C282" s="26" t="s">
        <v>441</v>
      </c>
      <c r="D282" s="15">
        <v>2.2924887769907185</v>
      </c>
      <c r="E282" s="15">
        <v>-0.33286029558835306</v>
      </c>
      <c r="F282" s="15">
        <v>13.817407780664112</v>
      </c>
      <c r="G282" s="15">
        <v>1.2963480927829261</v>
      </c>
      <c r="H282" s="15">
        <v>99.233845552029322</v>
      </c>
      <c r="I282" s="15">
        <v>2.2924887769907185</v>
      </c>
      <c r="K282" s="15">
        <v>-0.33286029558835306</v>
      </c>
    </row>
    <row r="283" spans="1:11" x14ac:dyDescent="0.15">
      <c r="A283">
        <v>93</v>
      </c>
      <c r="B283" s="26" t="s">
        <v>441</v>
      </c>
      <c r="C283" s="26" t="s">
        <v>441</v>
      </c>
      <c r="D283" s="15">
        <v>1.2722722416448398</v>
      </c>
      <c r="E283" s="15">
        <v>-1.2145842786935206</v>
      </c>
      <c r="F283" s="15">
        <v>23.482885588644656</v>
      </c>
      <c r="G283" s="15">
        <v>0.69895975784691311</v>
      </c>
      <c r="H283" s="15">
        <v>81.05275639054004</v>
      </c>
      <c r="I283" s="15">
        <v>1.2722722416448398</v>
      </c>
      <c r="K283" s="15">
        <v>-1.2145842786935206</v>
      </c>
    </row>
    <row r="284" spans="1:11" x14ac:dyDescent="0.15">
      <c r="A284">
        <v>94</v>
      </c>
      <c r="B284" s="26" t="s">
        <v>441</v>
      </c>
      <c r="C284" s="26" t="s">
        <v>441</v>
      </c>
      <c r="D284" s="15">
        <v>0.29317605510578604</v>
      </c>
      <c r="E284" s="15">
        <v>-1.7987150917684529</v>
      </c>
      <c r="F284" s="15">
        <v>37.465097895804661</v>
      </c>
      <c r="G284" s="15">
        <v>5.4822011514334568</v>
      </c>
      <c r="H284" s="15">
        <v>68.466764481375236</v>
      </c>
      <c r="I284" s="15">
        <v>0.29317605510578604</v>
      </c>
      <c r="K284" s="15">
        <v>-1.7987150917684529</v>
      </c>
    </row>
    <row r="285" spans="1:11" x14ac:dyDescent="0.15">
      <c r="A285">
        <v>95</v>
      </c>
      <c r="B285" s="26" t="s">
        <v>441</v>
      </c>
      <c r="C285" s="26" t="s">
        <v>441</v>
      </c>
      <c r="D285" s="15">
        <v>2.0059888253247062</v>
      </c>
      <c r="E285" s="15">
        <v>-0.90541804171074691</v>
      </c>
      <c r="F285" s="15">
        <v>16.987879936919406</v>
      </c>
      <c r="G285" s="15">
        <v>0.77846647233277821</v>
      </c>
      <c r="H285" s="15">
        <v>94.390938011357449</v>
      </c>
      <c r="I285" s="15">
        <v>2.0059888253247062</v>
      </c>
      <c r="K285" s="15">
        <v>-0.90541804171074691</v>
      </c>
    </row>
    <row r="286" spans="1:11" x14ac:dyDescent="0.15">
      <c r="A286">
        <v>96</v>
      </c>
      <c r="B286" s="26" t="s">
        <v>441</v>
      </c>
      <c r="C286" s="26" t="s">
        <v>441</v>
      </c>
      <c r="D286" s="15">
        <v>1.1816631099037926</v>
      </c>
      <c r="E286" s="15">
        <v>-0.53757024172397383</v>
      </c>
      <c r="F286" s="15">
        <v>24.655344784915616</v>
      </c>
      <c r="G286" s="15">
        <v>2.8341444061421495</v>
      </c>
      <c r="H286" s="15">
        <v>80.201680024419659</v>
      </c>
      <c r="I286" s="15">
        <v>1.1816631099037926</v>
      </c>
      <c r="K286" s="15">
        <v>-0.53757024172397383</v>
      </c>
    </row>
    <row r="287" spans="1:11" x14ac:dyDescent="0.15">
      <c r="A287">
        <v>97</v>
      </c>
      <c r="B287" s="26" t="s">
        <v>441</v>
      </c>
      <c r="C287" s="26" t="s">
        <v>441</v>
      </c>
      <c r="D287" s="15">
        <v>1.6161564475581041</v>
      </c>
      <c r="E287" s="15">
        <v>-0.47010357989142637</v>
      </c>
      <c r="F287" s="15">
        <v>19.245370558400495</v>
      </c>
      <c r="G287" s="15">
        <v>1.0305929872734834</v>
      </c>
      <c r="H287" s="15">
        <v>86.467728733604019</v>
      </c>
      <c r="I287" s="15">
        <v>1.6161564475581041</v>
      </c>
      <c r="K287" s="15">
        <v>-0.47010357989142637</v>
      </c>
    </row>
    <row r="288" spans="1:11" x14ac:dyDescent="0.15">
      <c r="A288">
        <v>98</v>
      </c>
      <c r="B288" s="26" t="s">
        <v>441</v>
      </c>
      <c r="C288" s="26" t="s">
        <v>441</v>
      </c>
      <c r="D288" s="15">
        <v>1.4215887919812746</v>
      </c>
      <c r="E288" s="15">
        <v>-0.5512446264558557</v>
      </c>
      <c r="F288" s="15">
        <v>20.501526787567947</v>
      </c>
      <c r="G288" s="15">
        <v>0.54540794205378329</v>
      </c>
      <c r="H288" s="15">
        <v>82.465004032923517</v>
      </c>
      <c r="I288" s="15">
        <v>1.4215887919812746</v>
      </c>
      <c r="K288" s="15">
        <v>-0.5512446264558557</v>
      </c>
    </row>
    <row r="289" spans="1:11" x14ac:dyDescent="0.15">
      <c r="A289">
        <v>99</v>
      </c>
      <c r="B289" s="26" t="s">
        <v>441</v>
      </c>
      <c r="C289" s="26" t="s">
        <v>441</v>
      </c>
      <c r="D289" s="15">
        <v>-0.47597378844504101</v>
      </c>
      <c r="E289" s="15">
        <v>-0.79990548164183162</v>
      </c>
      <c r="F289" s="15">
        <v>45.143657443669525</v>
      </c>
      <c r="G289" s="15">
        <v>9.5513169317379294</v>
      </c>
      <c r="H289" s="15">
        <v>56.141818491114918</v>
      </c>
      <c r="I289" s="15">
        <v>-0.47597378844504101</v>
      </c>
      <c r="K289" s="15">
        <v>-0.79990548164183162</v>
      </c>
    </row>
    <row r="290" spans="1:11" x14ac:dyDescent="0.15">
      <c r="A290">
        <v>100</v>
      </c>
      <c r="B290" s="26" t="s">
        <v>441</v>
      </c>
      <c r="C290" s="26" t="s">
        <v>441</v>
      </c>
      <c r="D290" s="15">
        <v>1.5494825887719261</v>
      </c>
      <c r="E290" s="15">
        <v>-0.59336358235424758</v>
      </c>
      <c r="F290" s="15">
        <v>19.421735030407497</v>
      </c>
      <c r="G290" s="15">
        <v>0.37338469645040323</v>
      </c>
      <c r="H290" s="15">
        <v>84.785174583018147</v>
      </c>
      <c r="I290" s="15">
        <v>1.5494825887719261</v>
      </c>
      <c r="K290" s="15">
        <v>-0.59336358235424758</v>
      </c>
    </row>
    <row r="291" spans="1:11" x14ac:dyDescent="0.15">
      <c r="A291">
        <v>101</v>
      </c>
      <c r="B291" s="26" t="s">
        <v>443</v>
      </c>
      <c r="C291" s="26" t="s">
        <v>443</v>
      </c>
      <c r="D291" s="15">
        <v>7.8394739857414146</v>
      </c>
      <c r="E291" s="15">
        <v>2.1397334488246242</v>
      </c>
      <c r="F291" s="15">
        <v>10.284065226889824</v>
      </c>
      <c r="G291" s="15">
        <v>47.802731069836085</v>
      </c>
      <c r="H291" s="15">
        <v>245.72228891559172</v>
      </c>
      <c r="I291" s="15">
        <v>7.8394739857414146</v>
      </c>
      <c r="J291" s="15">
        <v>2.1397334488246242</v>
      </c>
    </row>
    <row r="292" spans="1:11" x14ac:dyDescent="0.15">
      <c r="A292">
        <v>102</v>
      </c>
      <c r="B292" s="26" t="s">
        <v>443</v>
      </c>
      <c r="C292" s="26" t="s">
        <v>443</v>
      </c>
      <c r="D292" s="15">
        <v>5.5074799721829644</v>
      </c>
      <c r="E292" s="15">
        <v>-3.5813989172042149E-2</v>
      </c>
      <c r="F292" s="15">
        <v>2.390200454828117</v>
      </c>
      <c r="G292" s="15">
        <v>16.052872803818488</v>
      </c>
      <c r="H292" s="15">
        <v>174.08189118524987</v>
      </c>
      <c r="I292" s="15">
        <v>5.5074799721829644</v>
      </c>
      <c r="J292" s="15">
        <v>-3.5813989172042149E-2</v>
      </c>
    </row>
    <row r="293" spans="1:11" x14ac:dyDescent="0.15">
      <c r="A293">
        <v>103</v>
      </c>
      <c r="B293" s="26" t="s">
        <v>443</v>
      </c>
      <c r="C293" s="26" t="s">
        <v>443</v>
      </c>
      <c r="D293" s="15">
        <v>6.2920085031451913</v>
      </c>
      <c r="E293" s="15">
        <v>0.4671757773384595</v>
      </c>
      <c r="F293" s="15">
        <v>1.3114148685911782</v>
      </c>
      <c r="G293" s="15">
        <v>22.431716856767899</v>
      </c>
      <c r="H293" s="15">
        <v>194.31242888548991</v>
      </c>
      <c r="I293" s="15">
        <v>6.2920085031451913</v>
      </c>
      <c r="J293" s="15">
        <v>0.4671757773384595</v>
      </c>
    </row>
    <row r="294" spans="1:11" x14ac:dyDescent="0.15">
      <c r="A294">
        <v>104</v>
      </c>
      <c r="B294" s="26" t="s">
        <v>443</v>
      </c>
      <c r="C294" s="26" t="s">
        <v>443</v>
      </c>
      <c r="D294" s="15">
        <v>5.6054563344065373</v>
      </c>
      <c r="E294" s="15">
        <v>-0.34073805811514379</v>
      </c>
      <c r="F294" s="15">
        <v>3.2302528741843544</v>
      </c>
      <c r="G294" s="15">
        <v>16.911790327593604</v>
      </c>
      <c r="H294" s="15">
        <v>177.36426875953879</v>
      </c>
      <c r="I294" s="15">
        <v>5.6054563344065373</v>
      </c>
      <c r="J294" s="15">
        <v>-0.34073805811514379</v>
      </c>
    </row>
    <row r="295" spans="1:11" x14ac:dyDescent="0.15">
      <c r="A295">
        <v>105</v>
      </c>
      <c r="B295" s="26" t="s">
        <v>443</v>
      </c>
      <c r="C295" s="26" t="s">
        <v>443</v>
      </c>
      <c r="D295" s="15">
        <v>6.8505599538329287</v>
      </c>
      <c r="E295" s="15">
        <v>0.82982539431353342</v>
      </c>
      <c r="F295" s="15">
        <v>1.6141310221174687</v>
      </c>
      <c r="G295" s="15">
        <v>28.055223063735966</v>
      </c>
      <c r="H295" s="15">
        <v>209.78919427368933</v>
      </c>
      <c r="I295" s="15">
        <v>6.8505599538329287</v>
      </c>
      <c r="J295" s="15">
        <v>0.82982539431353342</v>
      </c>
    </row>
    <row r="296" spans="1:11" x14ac:dyDescent="0.15">
      <c r="A296">
        <v>106</v>
      </c>
      <c r="B296" s="26" t="s">
        <v>443</v>
      </c>
      <c r="C296" s="26" t="s">
        <v>443</v>
      </c>
      <c r="D296" s="15">
        <v>7.4181678409054301</v>
      </c>
      <c r="E296" s="15">
        <v>-0.17311799524386284</v>
      </c>
      <c r="F296" s="15">
        <v>7.4448026489365011</v>
      </c>
      <c r="G296" s="15">
        <v>35.889876209970872</v>
      </c>
      <c r="H296" s="15">
        <v>230.22355653176174</v>
      </c>
      <c r="I296" s="15">
        <v>7.4181678409054301</v>
      </c>
      <c r="J296" s="15">
        <v>-0.17311799524386284</v>
      </c>
    </row>
    <row r="297" spans="1:11" x14ac:dyDescent="0.15">
      <c r="A297">
        <v>107</v>
      </c>
      <c r="B297" s="26" t="s">
        <v>443</v>
      </c>
      <c r="C297" s="26" t="s">
        <v>443</v>
      </c>
      <c r="D297" s="15">
        <v>4.6779954086566891</v>
      </c>
      <c r="E297" s="15">
        <v>-0.49909501467186246</v>
      </c>
      <c r="F297" s="15">
        <v>11.392536204002811</v>
      </c>
      <c r="G297" s="15">
        <v>17.340282418702031</v>
      </c>
      <c r="H297" s="15">
        <v>160.59460488652132</v>
      </c>
      <c r="I297" s="15">
        <v>4.6779954086566891</v>
      </c>
      <c r="J297" s="15">
        <v>-0.49909501467186246</v>
      </c>
    </row>
    <row r="298" spans="1:11" x14ac:dyDescent="0.15">
      <c r="A298">
        <v>108</v>
      </c>
      <c r="B298" s="26" t="s">
        <v>443</v>
      </c>
      <c r="C298" s="26" t="s">
        <v>443</v>
      </c>
      <c r="D298" s="15">
        <v>6.3169268510337711</v>
      </c>
      <c r="E298" s="15">
        <v>-0.96898075625891522</v>
      </c>
      <c r="F298" s="15">
        <v>8.0346250657028655</v>
      </c>
      <c r="G298" s="15">
        <v>25.788574009708494</v>
      </c>
      <c r="H298" s="15">
        <v>200.84806308784019</v>
      </c>
      <c r="I298" s="15">
        <v>6.3169268510337711</v>
      </c>
      <c r="J298" s="15">
        <v>-0.96898075625891522</v>
      </c>
    </row>
    <row r="299" spans="1:11" x14ac:dyDescent="0.15">
      <c r="A299">
        <v>109</v>
      </c>
      <c r="B299" s="26" t="s">
        <v>443</v>
      </c>
      <c r="C299" s="26" t="s">
        <v>443</v>
      </c>
      <c r="D299" s="15">
        <v>6.3277368356924901</v>
      </c>
      <c r="E299" s="15">
        <v>-1.3832899344334884</v>
      </c>
      <c r="F299" s="15">
        <v>4.4827538523061303</v>
      </c>
      <c r="G299" s="15">
        <v>21.29422503583087</v>
      </c>
      <c r="H299" s="15">
        <v>197.33906185974865</v>
      </c>
      <c r="I299" s="15">
        <v>6.3277368356924901</v>
      </c>
      <c r="J299" s="15">
        <v>-1.3832899344334884</v>
      </c>
    </row>
    <row r="300" spans="1:11" x14ac:dyDescent="0.15">
      <c r="A300">
        <v>110</v>
      </c>
      <c r="B300" s="26" t="s">
        <v>443</v>
      </c>
      <c r="C300" s="26" t="s">
        <v>443</v>
      </c>
      <c r="D300" s="15">
        <v>6.8528133529481794</v>
      </c>
      <c r="E300" s="15">
        <v>2.7175896322084521</v>
      </c>
      <c r="F300" s="15">
        <v>6.0930547501056296</v>
      </c>
      <c r="G300" s="15">
        <v>37.236153117723518</v>
      </c>
      <c r="H300" s="15">
        <v>215.45218879553602</v>
      </c>
      <c r="I300" s="15">
        <v>6.8528133529481794</v>
      </c>
      <c r="J300" s="15">
        <v>2.7175896322084521</v>
      </c>
    </row>
    <row r="301" spans="1:11" x14ac:dyDescent="0.15">
      <c r="A301">
        <v>111</v>
      </c>
      <c r="B301" s="26" t="s">
        <v>443</v>
      </c>
      <c r="C301" s="26" t="s">
        <v>443</v>
      </c>
      <c r="D301" s="15">
        <v>4.440725119631062</v>
      </c>
      <c r="E301" s="15">
        <v>1.3472369176693118</v>
      </c>
      <c r="F301" s="15">
        <v>2.7214091771169562</v>
      </c>
      <c r="G301" s="15">
        <v>11.372523948323616</v>
      </c>
      <c r="H301" s="15">
        <v>146.66836896221969</v>
      </c>
      <c r="I301" s="15">
        <v>4.440725119631062</v>
      </c>
      <c r="J301" s="15">
        <v>1.3472369176693118</v>
      </c>
    </row>
    <row r="302" spans="1:11" x14ac:dyDescent="0.15">
      <c r="A302">
        <v>112</v>
      </c>
      <c r="B302" s="26" t="s">
        <v>443</v>
      </c>
      <c r="C302" s="26" t="s">
        <v>443</v>
      </c>
      <c r="D302" s="15">
        <v>5.4500957179357128</v>
      </c>
      <c r="E302" s="15">
        <v>-0.20773694185174474</v>
      </c>
      <c r="F302" s="15">
        <v>0.91890581986815179</v>
      </c>
      <c r="G302" s="15">
        <v>13.700783685893255</v>
      </c>
      <c r="H302" s="15">
        <v>170.97148887390898</v>
      </c>
      <c r="I302" s="15">
        <v>5.4500957179357128</v>
      </c>
      <c r="J302" s="15">
        <v>-0.20773694185174474</v>
      </c>
    </row>
    <row r="303" spans="1:11" x14ac:dyDescent="0.15">
      <c r="A303">
        <v>113</v>
      </c>
      <c r="B303" s="26" t="s">
        <v>443</v>
      </c>
      <c r="C303" s="26" t="s">
        <v>443</v>
      </c>
      <c r="D303" s="15">
        <v>5.6603371336002839</v>
      </c>
      <c r="E303" s="15">
        <v>0.83271361668725685</v>
      </c>
      <c r="F303" s="15">
        <v>1.0115816135241318</v>
      </c>
      <c r="G303" s="15">
        <v>18.03922441956108</v>
      </c>
      <c r="H303" s="15">
        <v>177.31383907072606</v>
      </c>
      <c r="I303" s="15">
        <v>5.6603371336002839</v>
      </c>
      <c r="J303" s="15">
        <v>0.83271361668725685</v>
      </c>
    </row>
    <row r="304" spans="1:11" x14ac:dyDescent="0.15">
      <c r="A304">
        <v>114</v>
      </c>
      <c r="B304" s="26" t="s">
        <v>443</v>
      </c>
      <c r="C304" s="26" t="s">
        <v>443</v>
      </c>
      <c r="D304" s="15">
        <v>5.9582372152776992</v>
      </c>
      <c r="E304" s="15">
        <v>-9.4017544690029098E-2</v>
      </c>
      <c r="F304" s="15">
        <v>4.0176280476318516</v>
      </c>
      <c r="G304" s="15">
        <v>21.103622457890861</v>
      </c>
      <c r="H304" s="15">
        <v>187.74608663698899</v>
      </c>
      <c r="I304" s="15">
        <v>5.9582372152776992</v>
      </c>
      <c r="J304" s="15">
        <v>-9.4017544690029098E-2</v>
      </c>
    </row>
    <row r="305" spans="1:10" x14ac:dyDescent="0.15">
      <c r="A305">
        <v>115</v>
      </c>
      <c r="B305" s="26" t="s">
        <v>443</v>
      </c>
      <c r="C305" s="26" t="s">
        <v>443</v>
      </c>
      <c r="D305" s="15">
        <v>6.7592628198345155</v>
      </c>
      <c r="E305" s="15">
        <v>1.6002320607855314</v>
      </c>
      <c r="F305" s="15">
        <v>10.025301884216823</v>
      </c>
      <c r="G305" s="15">
        <v>37.655412001175065</v>
      </c>
      <c r="H305" s="15">
        <v>216.21399823291856</v>
      </c>
      <c r="I305" s="15">
        <v>6.7592628198345155</v>
      </c>
      <c r="J305" s="15">
        <v>1.6002320607855314</v>
      </c>
    </row>
    <row r="306" spans="1:10" x14ac:dyDescent="0.15">
      <c r="A306">
        <v>116</v>
      </c>
      <c r="B306" s="26" t="s">
        <v>443</v>
      </c>
      <c r="C306" s="26" t="s">
        <v>443</v>
      </c>
      <c r="D306" s="15">
        <v>5.8070433076229477</v>
      </c>
      <c r="E306" s="15">
        <v>2.0101988166706963</v>
      </c>
      <c r="F306" s="15">
        <v>3.8858232560009043</v>
      </c>
      <c r="G306" s="15">
        <v>24.996377947215244</v>
      </c>
      <c r="H306" s="15">
        <v>184.81783446251359</v>
      </c>
      <c r="I306" s="15">
        <v>5.8070433076229477</v>
      </c>
      <c r="J306" s="15">
        <v>2.0101988166706963</v>
      </c>
    </row>
    <row r="307" spans="1:10" x14ac:dyDescent="0.15">
      <c r="A307">
        <v>117</v>
      </c>
      <c r="B307" s="26" t="s">
        <v>443</v>
      </c>
      <c r="C307" s="26" t="s">
        <v>443</v>
      </c>
      <c r="D307" s="15">
        <v>5.0660123336271559</v>
      </c>
      <c r="E307" s="15">
        <v>-2.6273383870934808E-2</v>
      </c>
      <c r="F307" s="15">
        <v>1.97812450791204</v>
      </c>
      <c r="G307" s="15">
        <v>12.170253075498589</v>
      </c>
      <c r="H307" s="15">
        <v>161.85285832561038</v>
      </c>
      <c r="I307" s="15">
        <v>5.0660123336271559</v>
      </c>
      <c r="J307" s="15">
        <v>-2.6273383870934808E-2</v>
      </c>
    </row>
    <row r="308" spans="1:10" x14ac:dyDescent="0.15">
      <c r="A308">
        <v>118</v>
      </c>
      <c r="B308" s="26" t="s">
        <v>443</v>
      </c>
      <c r="C308" s="26" t="s">
        <v>443</v>
      </c>
      <c r="D308" s="15">
        <v>6.6088188189593113</v>
      </c>
      <c r="E308" s="15">
        <v>1.7516358716656617</v>
      </c>
      <c r="F308" s="15">
        <v>11.155725572755159</v>
      </c>
      <c r="G308" s="15">
        <v>37.970754327461322</v>
      </c>
      <c r="H308" s="15">
        <v>213.40561205442077</v>
      </c>
      <c r="I308" s="15">
        <v>6.6088188189593113</v>
      </c>
      <c r="J308" s="15">
        <v>1.7516358716656617</v>
      </c>
    </row>
    <row r="309" spans="1:10" x14ac:dyDescent="0.15">
      <c r="A309">
        <v>119</v>
      </c>
      <c r="B309" s="26" t="s">
        <v>443</v>
      </c>
      <c r="C309" s="26" t="s">
        <v>443</v>
      </c>
      <c r="D309" s="15">
        <v>9.1714748621959856</v>
      </c>
      <c r="E309" s="15">
        <v>-0.74825506663161523</v>
      </c>
      <c r="F309" s="15">
        <v>17.185662079578172</v>
      </c>
      <c r="G309" s="15">
        <v>58.081057753163726</v>
      </c>
      <c r="H309" s="15">
        <v>286.57614503926675</v>
      </c>
      <c r="I309" s="15">
        <v>9.1714748621959856</v>
      </c>
      <c r="J309" s="15">
        <v>-0.74825506663161523</v>
      </c>
    </row>
    <row r="310" spans="1:10" x14ac:dyDescent="0.15">
      <c r="A310">
        <v>120</v>
      </c>
      <c r="B310" s="26" t="s">
        <v>443</v>
      </c>
      <c r="C310" s="26" t="s">
        <v>443</v>
      </c>
      <c r="D310" s="15">
        <v>4.7645356884863483</v>
      </c>
      <c r="E310" s="15">
        <v>-2.1557371969160819</v>
      </c>
      <c r="F310" s="15">
        <v>8.196412476284813</v>
      </c>
      <c r="G310" s="15">
        <v>10.718445159307301</v>
      </c>
      <c r="H310" s="15">
        <v>158.72991116328151</v>
      </c>
      <c r="I310" s="15">
        <v>4.7645356884863483</v>
      </c>
      <c r="J310" s="15">
        <v>-2.1557371969160819</v>
      </c>
    </row>
    <row r="311" spans="1:10" x14ac:dyDescent="0.15">
      <c r="A311">
        <v>121</v>
      </c>
      <c r="B311" s="26" t="s">
        <v>443</v>
      </c>
      <c r="C311" s="26" t="s">
        <v>443</v>
      </c>
      <c r="D311" s="15">
        <v>6.272839148714656</v>
      </c>
      <c r="E311" s="15">
        <v>1.6494814070973201</v>
      </c>
      <c r="F311" s="15">
        <v>2.21601558794453</v>
      </c>
      <c r="G311" s="15">
        <v>26.118285428394135</v>
      </c>
      <c r="H311" s="15">
        <v>195.40745626249651</v>
      </c>
      <c r="I311" s="15">
        <v>6.272839148714656</v>
      </c>
      <c r="J311" s="15">
        <v>1.6494814070973201</v>
      </c>
    </row>
    <row r="312" spans="1:10" x14ac:dyDescent="0.15">
      <c r="A312">
        <v>122</v>
      </c>
      <c r="B312" s="26" t="s">
        <v>443</v>
      </c>
      <c r="C312" s="26" t="s">
        <v>443</v>
      </c>
      <c r="D312" s="15">
        <v>5.3607118936381193</v>
      </c>
      <c r="E312" s="15">
        <v>0.64612073182265917</v>
      </c>
      <c r="F312" s="15">
        <v>4.292817002969656</v>
      </c>
      <c r="G312" s="15">
        <v>18.485926486674614</v>
      </c>
      <c r="H312" s="15">
        <v>172.45994780875111</v>
      </c>
      <c r="I312" s="15">
        <v>5.3607118936381193</v>
      </c>
      <c r="J312" s="15">
        <v>0.64612073182265917</v>
      </c>
    </row>
    <row r="313" spans="1:10" x14ac:dyDescent="0.15">
      <c r="A313">
        <v>123</v>
      </c>
      <c r="B313" s="26" t="s">
        <v>443</v>
      </c>
      <c r="C313" s="26" t="s">
        <v>443</v>
      </c>
      <c r="D313" s="15">
        <v>7.5811998248907004</v>
      </c>
      <c r="E313" s="15">
        <v>-0.98072293358909945</v>
      </c>
      <c r="F313" s="15">
        <v>11.665026367391929</v>
      </c>
      <c r="G313" s="15">
        <v>39.396562047333923</v>
      </c>
      <c r="H313" s="15">
        <v>238.32908509809332</v>
      </c>
      <c r="I313" s="15">
        <v>7.5811998248907004</v>
      </c>
      <c r="J313" s="15">
        <v>-0.98072293358909945</v>
      </c>
    </row>
    <row r="314" spans="1:10" x14ac:dyDescent="0.15">
      <c r="A314">
        <v>124</v>
      </c>
      <c r="B314" s="26" t="s">
        <v>443</v>
      </c>
      <c r="C314" s="26" t="s">
        <v>443</v>
      </c>
      <c r="D314" s="15">
        <v>4.3715027890532943</v>
      </c>
      <c r="E314" s="15">
        <v>-0.12129745802587966</v>
      </c>
      <c r="F314" s="15">
        <v>3.5785813743070642</v>
      </c>
      <c r="G314" s="15">
        <v>8.037879262685518</v>
      </c>
      <c r="H314" s="15">
        <v>144.79757601799707</v>
      </c>
      <c r="I314" s="15">
        <v>4.3715027890532943</v>
      </c>
      <c r="J314" s="15">
        <v>-0.12129745802587966</v>
      </c>
    </row>
    <row r="315" spans="1:10" x14ac:dyDescent="0.15">
      <c r="A315">
        <v>125</v>
      </c>
      <c r="B315" s="26" t="s">
        <v>443</v>
      </c>
      <c r="C315" s="26" t="s">
        <v>443</v>
      </c>
      <c r="D315" s="15">
        <v>5.7231753086292363</v>
      </c>
      <c r="E315" s="15">
        <v>1.2932755301909982</v>
      </c>
      <c r="F315" s="15">
        <v>1.1727615212589704</v>
      </c>
      <c r="G315" s="15">
        <v>19.840575824364258</v>
      </c>
      <c r="H315" s="15">
        <v>179.43200159277239</v>
      </c>
      <c r="I315" s="15">
        <v>5.7231753086292363</v>
      </c>
      <c r="J315" s="15">
        <v>1.2932755301909982</v>
      </c>
    </row>
    <row r="316" spans="1:10" x14ac:dyDescent="0.15">
      <c r="A316">
        <v>126</v>
      </c>
      <c r="B316" s="26" t="s">
        <v>443</v>
      </c>
      <c r="C316" s="26" t="s">
        <v>443</v>
      </c>
      <c r="D316" s="15">
        <v>5.2791591982818344</v>
      </c>
      <c r="E316" s="15">
        <v>-4.2458237740262028E-2</v>
      </c>
      <c r="F316" s="15">
        <v>5.5252193072879887</v>
      </c>
      <c r="G316" s="15">
        <v>17.364245708991284</v>
      </c>
      <c r="H316" s="15">
        <v>171.09845594725806</v>
      </c>
      <c r="I316" s="15">
        <v>5.2791591982818344</v>
      </c>
      <c r="J316" s="15">
        <v>-4.2458237740262028E-2</v>
      </c>
    </row>
    <row r="317" spans="1:10" x14ac:dyDescent="0.15">
      <c r="A317">
        <v>127</v>
      </c>
      <c r="B317" s="26" t="s">
        <v>443</v>
      </c>
      <c r="C317" s="26" t="s">
        <v>443</v>
      </c>
      <c r="D317" s="15">
        <v>4.0808720809537151</v>
      </c>
      <c r="E317" s="15">
        <v>0.18593657155519772</v>
      </c>
      <c r="F317" s="15">
        <v>3.9018388119973175</v>
      </c>
      <c r="G317" s="15">
        <v>6.8231438639098227</v>
      </c>
      <c r="H317" s="15">
        <v>137.52054202551739</v>
      </c>
      <c r="I317" s="15">
        <v>4.0808720809537151</v>
      </c>
      <c r="J317" s="15">
        <v>0.18593657155519772</v>
      </c>
    </row>
    <row r="318" spans="1:10" x14ac:dyDescent="0.15">
      <c r="A318">
        <v>128</v>
      </c>
      <c r="B318" s="26" t="s">
        <v>443</v>
      </c>
      <c r="C318" s="26" t="s">
        <v>443</v>
      </c>
      <c r="D318" s="15">
        <v>4.0770363971964931</v>
      </c>
      <c r="E318" s="15">
        <v>0.52323848259611516</v>
      </c>
      <c r="F318" s="15">
        <v>3.314700147162926</v>
      </c>
      <c r="G318" s="15">
        <v>7.0426039333137069</v>
      </c>
      <c r="H318" s="15">
        <v>137.03146735240176</v>
      </c>
      <c r="I318" s="15">
        <v>4.0770363971964931</v>
      </c>
      <c r="J318" s="15">
        <v>0.52323848259611516</v>
      </c>
    </row>
    <row r="319" spans="1:10" x14ac:dyDescent="0.15">
      <c r="A319">
        <v>129</v>
      </c>
      <c r="B319" s="26" t="s">
        <v>443</v>
      </c>
      <c r="C319" s="26" t="s">
        <v>443</v>
      </c>
      <c r="D319" s="15">
        <v>6.5191039696028659</v>
      </c>
      <c r="E319" s="15">
        <v>0.29697638920182268</v>
      </c>
      <c r="F319" s="15">
        <v>0.88652963290215692</v>
      </c>
      <c r="G319" s="15">
        <v>23.381971402710374</v>
      </c>
      <c r="H319" s="15">
        <v>199.86791442612051</v>
      </c>
      <c r="I319" s="15">
        <v>6.5191039696028659</v>
      </c>
      <c r="J319" s="15">
        <v>0.29697638920182268</v>
      </c>
    </row>
    <row r="320" spans="1:10" x14ac:dyDescent="0.15">
      <c r="A320">
        <v>130</v>
      </c>
      <c r="B320" s="26" t="s">
        <v>443</v>
      </c>
      <c r="C320" s="26" t="s">
        <v>443</v>
      </c>
      <c r="D320" s="15">
        <v>4.5837194189408601</v>
      </c>
      <c r="E320" s="15">
        <v>-0.85681581326261647</v>
      </c>
      <c r="F320" s="15">
        <v>9.0849509854278203</v>
      </c>
      <c r="G320" s="15">
        <v>13.398878336266206</v>
      </c>
      <c r="H320" s="15">
        <v>155.54934086221905</v>
      </c>
      <c r="I320" s="15">
        <v>4.5837194189408601</v>
      </c>
      <c r="J320" s="15">
        <v>-0.85681581326261647</v>
      </c>
    </row>
    <row r="321" spans="1:10" x14ac:dyDescent="0.15">
      <c r="A321">
        <v>131</v>
      </c>
      <c r="B321" s="26" t="s">
        <v>443</v>
      </c>
      <c r="C321" s="26" t="s">
        <v>443</v>
      </c>
      <c r="D321" s="15">
        <v>6.2282400933491244</v>
      </c>
      <c r="E321" s="15">
        <v>-0.7127196375326923</v>
      </c>
      <c r="F321" s="15">
        <v>5.7536829464688246</v>
      </c>
      <c r="G321" s="15">
        <v>23.441545065920383</v>
      </c>
      <c r="H321" s="15">
        <v>196.34460675988541</v>
      </c>
      <c r="I321" s="15">
        <v>6.2282400933491244</v>
      </c>
      <c r="J321" s="15">
        <v>-0.7127196375326923</v>
      </c>
    </row>
    <row r="322" spans="1:10" x14ac:dyDescent="0.15">
      <c r="A322">
        <v>132</v>
      </c>
      <c r="B322" s="26" t="s">
        <v>443</v>
      </c>
      <c r="C322" s="26" t="s">
        <v>443</v>
      </c>
      <c r="D322" s="15">
        <v>5.2204877320689542</v>
      </c>
      <c r="E322" s="15">
        <v>1.4681950938533204</v>
      </c>
      <c r="F322" s="15">
        <v>11.655912165126301</v>
      </c>
      <c r="G322" s="15">
        <v>26.778986938100765</v>
      </c>
      <c r="H322" s="15">
        <v>176.5571516392541</v>
      </c>
      <c r="I322" s="15">
        <v>5.2204877320689542</v>
      </c>
      <c r="J322" s="15">
        <v>1.4681950938533204</v>
      </c>
    </row>
    <row r="323" spans="1:10" x14ac:dyDescent="0.15">
      <c r="A323">
        <v>133</v>
      </c>
      <c r="B323" s="26" t="s">
        <v>443</v>
      </c>
      <c r="C323" s="26" t="s">
        <v>443</v>
      </c>
      <c r="D323" s="15">
        <v>6.800150000487176</v>
      </c>
      <c r="E323" s="15">
        <v>0.58089517450017603</v>
      </c>
      <c r="F323" s="15">
        <v>1.8944283322777837</v>
      </c>
      <c r="G323" s="15">
        <v>27.318846864688393</v>
      </c>
      <c r="H323" s="15">
        <v>208.57131788449271</v>
      </c>
      <c r="I323" s="15">
        <v>6.800150000487176</v>
      </c>
      <c r="J323" s="15">
        <v>0.58089517450017603</v>
      </c>
    </row>
    <row r="324" spans="1:10" x14ac:dyDescent="0.15">
      <c r="A324">
        <v>134</v>
      </c>
      <c r="B324" s="26" t="s">
        <v>443</v>
      </c>
      <c r="C324" s="26" t="s">
        <v>441</v>
      </c>
      <c r="D324" s="15">
        <v>3.8151597207427193</v>
      </c>
      <c r="E324" s="15">
        <v>-0.94298593246109874</v>
      </c>
      <c r="F324" s="15">
        <v>7.2359313323062304</v>
      </c>
      <c r="G324" s="15">
        <v>5.2528905035817131</v>
      </c>
      <c r="H324" s="15">
        <v>133.06676712089512</v>
      </c>
      <c r="I324" s="15">
        <v>3.8151597207427193</v>
      </c>
      <c r="J324" s="15">
        <v>-0.94298593246109874</v>
      </c>
    </row>
    <row r="325" spans="1:10" x14ac:dyDescent="0.15">
      <c r="A325">
        <v>135</v>
      </c>
      <c r="B325" s="26" t="s">
        <v>443</v>
      </c>
      <c r="C325" s="26" t="s">
        <v>443</v>
      </c>
      <c r="D325" s="15">
        <v>5.1074896596324999</v>
      </c>
      <c r="E325" s="15">
        <v>-2.1305899994813959</v>
      </c>
      <c r="F325" s="15">
        <v>15.833011358347001</v>
      </c>
      <c r="G325" s="15">
        <v>21.13192392938339</v>
      </c>
      <c r="H325" s="15">
        <v>175.56588982948128</v>
      </c>
      <c r="I325" s="15">
        <v>5.1074896596324999</v>
      </c>
      <c r="J325" s="15">
        <v>-2.1305899994813959</v>
      </c>
    </row>
    <row r="326" spans="1:10" x14ac:dyDescent="0.15">
      <c r="A326">
        <v>136</v>
      </c>
      <c r="B326" s="26" t="s">
        <v>443</v>
      </c>
      <c r="C326" s="26" t="s">
        <v>443</v>
      </c>
      <c r="D326" s="15">
        <v>6.7967163106665591</v>
      </c>
      <c r="E326" s="15">
        <v>0.86309039525546449</v>
      </c>
      <c r="F326" s="15">
        <v>8.707274933677791</v>
      </c>
      <c r="G326" s="15">
        <v>34.804735964094007</v>
      </c>
      <c r="H326" s="15">
        <v>215.46019079218865</v>
      </c>
      <c r="I326" s="15">
        <v>6.7967163106665591</v>
      </c>
      <c r="J326" s="15">
        <v>0.86309039525546449</v>
      </c>
    </row>
    <row r="327" spans="1:10" x14ac:dyDescent="0.15">
      <c r="A327">
        <v>137</v>
      </c>
      <c r="B327" s="26" t="s">
        <v>443</v>
      </c>
      <c r="C327" s="26" t="s">
        <v>443</v>
      </c>
      <c r="D327" s="15">
        <v>6.5244959858623917</v>
      </c>
      <c r="E327" s="15">
        <v>2.4450352710040049</v>
      </c>
      <c r="F327" s="15">
        <v>6.4434506059183239</v>
      </c>
      <c r="G327" s="15">
        <v>34.311618409721582</v>
      </c>
      <c r="H327" s="15">
        <v>206.84790416173777</v>
      </c>
      <c r="I327" s="15">
        <v>6.5244959858623917</v>
      </c>
      <c r="J327" s="15">
        <v>2.4450352710040049</v>
      </c>
    </row>
    <row r="328" spans="1:10" x14ac:dyDescent="0.15">
      <c r="A328">
        <v>138</v>
      </c>
      <c r="B328" s="26" t="s">
        <v>443</v>
      </c>
      <c r="C328" s="26" t="s">
        <v>443</v>
      </c>
      <c r="D328" s="15">
        <v>4.9955027910837559</v>
      </c>
      <c r="E328" s="15">
        <v>0.18776852470716054</v>
      </c>
      <c r="F328" s="15">
        <v>3.1596522955625508</v>
      </c>
      <c r="G328" s="15">
        <v>13.324806834557288</v>
      </c>
      <c r="H328" s="15">
        <v>161.27353148238672</v>
      </c>
      <c r="I328" s="15">
        <v>4.9955027910837559</v>
      </c>
      <c r="J328" s="15">
        <v>0.18776852470716054</v>
      </c>
    </row>
    <row r="329" spans="1:10" x14ac:dyDescent="0.15">
      <c r="A329">
        <v>139</v>
      </c>
      <c r="B329" s="26" t="s">
        <v>443</v>
      </c>
      <c r="C329" s="26" t="s">
        <v>443</v>
      </c>
      <c r="D329" s="15">
        <v>3.9398529958669153</v>
      </c>
      <c r="E329" s="15">
        <v>0.61402038871138753</v>
      </c>
      <c r="F329" s="15">
        <v>4.0938465884486828</v>
      </c>
      <c r="G329" s="15">
        <v>6.9612035831775758</v>
      </c>
      <c r="H329" s="15">
        <v>134.19084054022045</v>
      </c>
      <c r="I329" s="15">
        <v>3.9398529958669153</v>
      </c>
      <c r="J329" s="15">
        <v>0.61402038871138753</v>
      </c>
    </row>
    <row r="330" spans="1:10" x14ac:dyDescent="0.15">
      <c r="A330">
        <v>140</v>
      </c>
      <c r="B330" s="26" t="s">
        <v>443</v>
      </c>
      <c r="C330" s="26" t="s">
        <v>443</v>
      </c>
      <c r="D330" s="15">
        <v>5.2038308970475038</v>
      </c>
      <c r="E330" s="15">
        <v>1.1447680760437553</v>
      </c>
      <c r="F330" s="15">
        <v>2.3444850094391474</v>
      </c>
      <c r="G330" s="15">
        <v>16.533190946105648</v>
      </c>
      <c r="H330" s="15">
        <v>166.60712394481368</v>
      </c>
      <c r="I330" s="15">
        <v>5.2038308970475038</v>
      </c>
      <c r="J330" s="15">
        <v>1.1447680760437553</v>
      </c>
    </row>
    <row r="331" spans="1:10" x14ac:dyDescent="0.15">
      <c r="A331">
        <v>141</v>
      </c>
      <c r="B331" s="26" t="s">
        <v>443</v>
      </c>
      <c r="C331" s="26" t="s">
        <v>443</v>
      </c>
      <c r="D331" s="15">
        <v>6.65308684926599</v>
      </c>
      <c r="E331" s="15">
        <v>1.8053197601574302</v>
      </c>
      <c r="F331" s="15">
        <v>4.4506140578566562</v>
      </c>
      <c r="G331" s="15">
        <v>31.749231930983079</v>
      </c>
      <c r="H331" s="15">
        <v>207.91796796046981</v>
      </c>
      <c r="I331" s="15">
        <v>6.65308684926599</v>
      </c>
      <c r="J331" s="15">
        <v>1.8053197601574302</v>
      </c>
    </row>
    <row r="332" spans="1:10" x14ac:dyDescent="0.15">
      <c r="A332">
        <v>142</v>
      </c>
      <c r="B332" s="26" t="s">
        <v>443</v>
      </c>
      <c r="C332" s="26" t="s">
        <v>443</v>
      </c>
      <c r="D332" s="15">
        <v>5.105559462147589</v>
      </c>
      <c r="E332" s="15">
        <v>1.9921820096494081</v>
      </c>
      <c r="F332" s="15">
        <v>11.048426647236012</v>
      </c>
      <c r="G332" s="15">
        <v>26.562029685484873</v>
      </c>
      <c r="H332" s="15">
        <v>173.18376470271642</v>
      </c>
      <c r="I332" s="15">
        <v>5.105559462147589</v>
      </c>
      <c r="J332" s="15">
        <v>1.9921820096494081</v>
      </c>
    </row>
    <row r="333" spans="1:10" x14ac:dyDescent="0.15">
      <c r="A333">
        <v>143</v>
      </c>
      <c r="B333" s="26" t="s">
        <v>443</v>
      </c>
      <c r="C333" s="26" t="s">
        <v>443</v>
      </c>
      <c r="D333" s="15">
        <v>5.5074799721829644</v>
      </c>
      <c r="E333" s="15">
        <v>-3.5813989172042149E-2</v>
      </c>
      <c r="F333" s="15">
        <v>2.390200454828117</v>
      </c>
      <c r="G333" s="15">
        <v>16.052872803818488</v>
      </c>
      <c r="H333" s="15">
        <v>174.08189118524987</v>
      </c>
      <c r="I333" s="15">
        <v>5.5074799721829644</v>
      </c>
      <c r="J333" s="15">
        <v>-3.5813989172042149E-2</v>
      </c>
    </row>
    <row r="334" spans="1:10" x14ac:dyDescent="0.15">
      <c r="A334">
        <v>144</v>
      </c>
      <c r="B334" s="26" t="s">
        <v>443</v>
      </c>
      <c r="C334" s="26" t="s">
        <v>443</v>
      </c>
      <c r="D334" s="15">
        <v>6.7960192440536122</v>
      </c>
      <c r="E334" s="15">
        <v>1.4606869502036446</v>
      </c>
      <c r="F334" s="15">
        <v>1.9395367787962785</v>
      </c>
      <c r="G334" s="15">
        <v>29.514316251446413</v>
      </c>
      <c r="H334" s="15">
        <v>209.02951459776853</v>
      </c>
      <c r="I334" s="15">
        <v>6.7960192440536122</v>
      </c>
      <c r="J334" s="15">
        <v>1.4606869502036446</v>
      </c>
    </row>
    <row r="335" spans="1:10" x14ac:dyDescent="0.15">
      <c r="A335">
        <v>145</v>
      </c>
      <c r="B335" s="26" t="s">
        <v>443</v>
      </c>
      <c r="C335" s="26" t="s">
        <v>443</v>
      </c>
      <c r="D335" s="15">
        <v>6.8473594321664768</v>
      </c>
      <c r="E335" s="15">
        <v>2.4289506713844116</v>
      </c>
      <c r="F335" s="15">
        <v>6.162190585537247</v>
      </c>
      <c r="G335" s="15">
        <v>36.545911939052083</v>
      </c>
      <c r="H335" s="15">
        <v>215.20344969303699</v>
      </c>
      <c r="I335" s="15">
        <v>6.8473594321664768</v>
      </c>
      <c r="J335" s="15">
        <v>2.4289506713844116</v>
      </c>
    </row>
    <row r="336" spans="1:10" x14ac:dyDescent="0.15">
      <c r="A336">
        <v>146</v>
      </c>
      <c r="B336" s="26" t="s">
        <v>443</v>
      </c>
      <c r="C336" s="26" t="s">
        <v>443</v>
      </c>
      <c r="D336" s="15">
        <v>5.6450034629269705</v>
      </c>
      <c r="E336" s="15">
        <v>1.6777173354051982</v>
      </c>
      <c r="F336" s="15">
        <v>7.1684715345772307</v>
      </c>
      <c r="G336" s="15">
        <v>26.171483458648808</v>
      </c>
      <c r="H336" s="15">
        <v>183.56309165771376</v>
      </c>
      <c r="I336" s="15">
        <v>5.6450034629269705</v>
      </c>
      <c r="J336" s="15">
        <v>1.6777173354051982</v>
      </c>
    </row>
    <row r="337" spans="1:10" x14ac:dyDescent="0.15">
      <c r="A337">
        <v>147</v>
      </c>
      <c r="B337" s="26" t="s">
        <v>443</v>
      </c>
      <c r="C337" s="26" t="s">
        <v>443</v>
      </c>
      <c r="D337" s="15">
        <v>5.1795645990337844</v>
      </c>
      <c r="E337" s="15">
        <v>-0.363475040662121</v>
      </c>
      <c r="F337" s="15">
        <v>4.2028101455282618</v>
      </c>
      <c r="G337" s="15">
        <v>14.456995694471349</v>
      </c>
      <c r="H337" s="15">
        <v>166.91778270091638</v>
      </c>
      <c r="I337" s="15">
        <v>5.1795645990337844</v>
      </c>
      <c r="J337" s="15">
        <v>-0.363475040662121</v>
      </c>
    </row>
    <row r="338" spans="1:10" x14ac:dyDescent="0.15">
      <c r="A338">
        <v>148</v>
      </c>
      <c r="B338" s="26" t="s">
        <v>443</v>
      </c>
      <c r="C338" s="26" t="s">
        <v>443</v>
      </c>
      <c r="D338" s="15">
        <v>4.9677408987272438</v>
      </c>
      <c r="E338" s="15">
        <v>0.82114054973471795</v>
      </c>
      <c r="F338" s="15">
        <v>1.2342213259399164</v>
      </c>
      <c r="G338" s="15">
        <v>12.751246995108845</v>
      </c>
      <c r="H338" s="15">
        <v>158.98165426374419</v>
      </c>
      <c r="I338" s="15">
        <v>4.9677408987272438</v>
      </c>
      <c r="J338" s="15">
        <v>0.82114054973471795</v>
      </c>
    </row>
    <row r="339" spans="1:10" x14ac:dyDescent="0.15">
      <c r="A339">
        <v>149</v>
      </c>
      <c r="B339" s="26" t="s">
        <v>443</v>
      </c>
      <c r="C339" s="26" t="s">
        <v>443</v>
      </c>
      <c r="D339" s="15">
        <v>5.8861453880923253</v>
      </c>
      <c r="E339" s="15">
        <v>2.3450905128239041</v>
      </c>
      <c r="F339" s="15">
        <v>5.6252402185208421</v>
      </c>
      <c r="G339" s="15">
        <v>28.192865660425717</v>
      </c>
      <c r="H339" s="15">
        <v>188.874978962581</v>
      </c>
      <c r="I339" s="15">
        <v>5.8861453880923253</v>
      </c>
      <c r="J339" s="15">
        <v>2.3450905128239041</v>
      </c>
    </row>
    <row r="340" spans="1:10" x14ac:dyDescent="0.15">
      <c r="A340">
        <v>150</v>
      </c>
      <c r="B340" s="26" t="s">
        <v>443</v>
      </c>
      <c r="C340" s="26" t="s">
        <v>443</v>
      </c>
      <c r="D340" s="15">
        <v>4.6831542567620508</v>
      </c>
      <c r="E340" s="15">
        <v>0.33203381081473182</v>
      </c>
      <c r="F340" s="15">
        <v>3.9268804033626301</v>
      </c>
      <c r="G340" s="15">
        <v>11.977765838166173</v>
      </c>
      <c r="H340" s="15">
        <v>153.7618482988504</v>
      </c>
      <c r="I340" s="15">
        <v>4.6831542567620508</v>
      </c>
      <c r="J340" s="15">
        <v>0.33203381081473182</v>
      </c>
    </row>
  </sheetData>
  <phoneticPr fontId="2"/>
  <hyperlinks>
    <hyperlink ref="A4" location="A22" display="ケースの要約" xr:uid="{00000000-0004-0000-1200-000000000000}"/>
    <hyperlink ref="A5" location="A30" display="目的変数の要約" xr:uid="{00000000-0004-0000-1200-000001000000}"/>
    <hyperlink ref="A6" location="A37" display="基本統計量" xr:uid="{00000000-0004-0000-1200-000002000000}"/>
    <hyperlink ref="A7" location="A56" display="相関行列" xr:uid="{00000000-0004-0000-1200-000003000000}"/>
    <hyperlink ref="A8" location="A75" display="線形結合している変数" xr:uid="{00000000-0004-0000-1200-000004000000}"/>
    <hyperlink ref="A9" location="A78" display="変数選択の方法" xr:uid="{00000000-0004-0000-1200-000005000000}"/>
    <hyperlink ref="A10" location="A81" display="BoxのM検定（等分散性の検定）" xr:uid="{00000000-0004-0000-1200-000006000000}"/>
    <hyperlink ref="A11" location="A85" display="変数選択過程" xr:uid="{00000000-0004-0000-1200-000007000000}"/>
    <hyperlink ref="A12" location="A122" display="変数選択結果" xr:uid="{00000000-0004-0000-1200-000008000000}"/>
    <hyperlink ref="A13" location="A134" display="固有値表" xr:uid="{00000000-0004-0000-1200-000009000000}"/>
    <hyperlink ref="A14" location="A139" display="判別関数の有意性の検定" xr:uid="{00000000-0004-0000-1200-00000A000000}"/>
    <hyperlink ref="A15" location="A144" display="判別係数" xr:uid="{00000000-0004-0000-1200-00000B000000}"/>
    <hyperlink ref="A16" location="A152" display="標準化判別係数" xr:uid="{00000000-0004-0000-1200-00000C000000}"/>
    <hyperlink ref="A17" location="A159" display="判別結果" xr:uid="{00000000-0004-0000-1200-00000D000000}"/>
    <hyperlink ref="A18" location="A166" display="各群の重心" xr:uid="{00000000-0004-0000-1200-00000E000000}"/>
    <hyperlink ref="A19" location="A172" display="群別散布図" xr:uid="{00000000-0004-0000-1200-00000F000000}"/>
    <hyperlink ref="A20" location="A189" display="判別得点" xr:uid="{00000000-0004-0000-1200-00001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2:K230"/>
  <sheetViews>
    <sheetView zoomScaleNormal="100" workbookViewId="0">
      <selection activeCell="C49" sqref="C49:F49"/>
    </sheetView>
  </sheetViews>
  <sheetFormatPr defaultColWidth="9" defaultRowHeight="13.5" x14ac:dyDescent="0.15"/>
  <cols>
    <col min="1" max="1" width="2.625" style="3" customWidth="1"/>
    <col min="2" max="2" width="4.625" style="3" customWidth="1"/>
    <col min="3" max="16384" width="9" style="3"/>
  </cols>
  <sheetData>
    <row r="2" spans="2:2" s="2" customFormat="1" ht="18" customHeight="1" x14ac:dyDescent="0.15">
      <c r="B2" s="25" t="s">
        <v>293</v>
      </c>
    </row>
    <row r="3" spans="2:2" s="2" customFormat="1" x14ac:dyDescent="0.15"/>
    <row r="4" spans="2:2" s="2" customFormat="1" x14ac:dyDescent="0.15"/>
    <row r="5" spans="2:2" s="2" customFormat="1" ht="18" customHeight="1" x14ac:dyDescent="0.15"/>
    <row r="6" spans="2:2" s="2" customFormat="1" ht="18" customHeight="1" x14ac:dyDescent="0.15"/>
    <row r="7" spans="2:2" s="2" customFormat="1" ht="18" customHeight="1" x14ac:dyDescent="0.15"/>
    <row r="8" spans="2:2" s="2" customFormat="1" ht="18" customHeight="1" x14ac:dyDescent="0.15"/>
    <row r="9" spans="2:2" s="2" customFormat="1" ht="18" customHeight="1" x14ac:dyDescent="0.15"/>
    <row r="10" spans="2:2" s="2" customFormat="1" ht="18" customHeight="1" x14ac:dyDescent="0.15"/>
    <row r="11" spans="2:2" s="2" customFormat="1" ht="18" customHeight="1" x14ac:dyDescent="0.15"/>
    <row r="12" spans="2:2" s="2" customFormat="1" ht="18" customHeight="1" x14ac:dyDescent="0.15"/>
    <row r="13" spans="2:2" s="2" customFormat="1" ht="18" customHeight="1" x14ac:dyDescent="0.15"/>
    <row r="14" spans="2:2" s="2" customFormat="1" ht="18" customHeight="1" x14ac:dyDescent="0.15"/>
    <row r="15" spans="2:2" s="2" customFormat="1" ht="18" customHeight="1" x14ac:dyDescent="0.15"/>
    <row r="16" spans="2:2" s="2" customFormat="1" ht="18" customHeight="1" x14ac:dyDescent="0.15"/>
    <row r="17" s="2" customFormat="1" ht="18" customHeight="1" x14ac:dyDescent="0.15"/>
    <row r="18" s="2" customFormat="1" ht="18" customHeight="1" x14ac:dyDescent="0.15"/>
    <row r="19" s="2" customFormat="1" ht="18" customHeight="1" x14ac:dyDescent="0.15"/>
    <row r="20" s="2" customFormat="1" ht="18" customHeight="1" x14ac:dyDescent="0.15"/>
    <row r="21" s="2" customFormat="1" ht="18" customHeight="1" x14ac:dyDescent="0.15"/>
    <row r="22" s="2" customFormat="1" ht="18" customHeight="1" x14ac:dyDescent="0.15"/>
    <row r="23" s="2" customFormat="1" ht="18" customHeight="1" x14ac:dyDescent="0.15"/>
    <row r="24" s="2" customFormat="1" ht="18" customHeight="1" x14ac:dyDescent="0.15"/>
    <row r="25" s="2" customFormat="1" ht="18" customHeight="1" x14ac:dyDescent="0.15"/>
    <row r="26" s="2" customFormat="1" ht="18" customHeight="1" x14ac:dyDescent="0.15"/>
    <row r="27" s="2" customFormat="1" ht="18" customHeight="1" x14ac:dyDescent="0.15"/>
    <row r="28" s="2" customFormat="1" ht="18" customHeight="1" x14ac:dyDescent="0.15"/>
    <row r="29" s="2" customFormat="1" ht="18" customHeight="1" x14ac:dyDescent="0.15"/>
    <row r="30" s="2" customFormat="1" ht="18" customHeight="1" x14ac:dyDescent="0.15"/>
    <row r="31" s="2" customFormat="1" ht="18" customHeight="1" x14ac:dyDescent="0.15"/>
    <row r="32" s="2" customFormat="1" ht="18" customHeight="1" x14ac:dyDescent="0.15"/>
    <row r="33" spans="2:2" s="2" customFormat="1" ht="18" customHeight="1" x14ac:dyDescent="0.15"/>
    <row r="34" spans="2:2" s="2" customFormat="1" ht="18" customHeight="1" x14ac:dyDescent="0.15"/>
    <row r="35" spans="2:2" s="2" customFormat="1" ht="18" customHeight="1" x14ac:dyDescent="0.15"/>
    <row r="36" spans="2:2" s="2" customFormat="1" ht="18" customHeight="1" x14ac:dyDescent="0.15"/>
    <row r="37" spans="2:2" s="2" customFormat="1" ht="18" customHeight="1" x14ac:dyDescent="0.15"/>
    <row r="38" spans="2:2" s="2" customFormat="1" ht="18" customHeight="1" x14ac:dyDescent="0.15"/>
    <row r="39" spans="2:2" s="2" customFormat="1" ht="18" customHeight="1" x14ac:dyDescent="0.15"/>
    <row r="40" spans="2:2" s="2" customFormat="1" ht="18" customHeight="1" x14ac:dyDescent="0.15"/>
    <row r="41" spans="2:2" s="2" customFormat="1" ht="18" customHeight="1" x14ac:dyDescent="0.15"/>
    <row r="42" spans="2:2" s="2" customFormat="1" ht="18" customHeight="1" x14ac:dyDescent="0.15"/>
    <row r="43" spans="2:2" s="2" customFormat="1" ht="18" customHeight="1" x14ac:dyDescent="0.15"/>
    <row r="44" spans="2:2" s="2" customFormat="1" ht="18" customHeight="1" x14ac:dyDescent="0.15"/>
    <row r="45" spans="2:2" s="2" customFormat="1" ht="18" customHeight="1" x14ac:dyDescent="0.15"/>
    <row r="46" spans="2:2" s="2" customFormat="1" ht="18" customHeight="1" x14ac:dyDescent="0.15"/>
    <row r="47" spans="2:2" s="2" customFormat="1" x14ac:dyDescent="0.15"/>
    <row r="48" spans="2:2" s="2" customFormat="1" ht="14.25" thickBot="1" x14ac:dyDescent="0.2">
      <c r="B48" s="2" t="s">
        <v>4</v>
      </c>
    </row>
    <row r="49" spans="2:6" x14ac:dyDescent="0.15">
      <c r="B49" t="s">
        <v>479</v>
      </c>
      <c r="C49" s="37" t="s">
        <v>0</v>
      </c>
      <c r="D49" s="40" t="s">
        <v>1</v>
      </c>
      <c r="E49" s="41" t="s">
        <v>2</v>
      </c>
      <c r="F49" s="42" t="s">
        <v>3</v>
      </c>
    </row>
    <row r="50" spans="2:6" x14ac:dyDescent="0.15">
      <c r="B50">
        <v>1</v>
      </c>
      <c r="C50" s="38">
        <v>120</v>
      </c>
      <c r="D50" s="43">
        <v>62</v>
      </c>
      <c r="E50">
        <v>71</v>
      </c>
      <c r="F50" s="44">
        <v>80</v>
      </c>
    </row>
    <row r="51" spans="2:6" x14ac:dyDescent="0.15">
      <c r="B51">
        <v>2</v>
      </c>
      <c r="C51" s="38">
        <v>130</v>
      </c>
      <c r="D51" s="43">
        <v>90</v>
      </c>
      <c r="E51">
        <v>32</v>
      </c>
      <c r="F51" s="44">
        <v>79</v>
      </c>
    </row>
    <row r="52" spans="2:6" x14ac:dyDescent="0.15">
      <c r="B52">
        <v>3</v>
      </c>
      <c r="C52" s="38">
        <v>95</v>
      </c>
      <c r="D52" s="43">
        <v>53</v>
      </c>
      <c r="E52">
        <v>20</v>
      </c>
      <c r="F52" s="44">
        <v>32</v>
      </c>
    </row>
    <row r="53" spans="2:6" x14ac:dyDescent="0.15">
      <c r="B53">
        <v>4</v>
      </c>
      <c r="C53" s="38">
        <v>141</v>
      </c>
      <c r="D53" s="43">
        <v>88</v>
      </c>
      <c r="E53">
        <v>28</v>
      </c>
      <c r="F53" s="44">
        <v>68</v>
      </c>
    </row>
    <row r="54" spans="2:6" x14ac:dyDescent="0.15">
      <c r="B54">
        <v>5</v>
      </c>
      <c r="C54" s="38">
        <v>128</v>
      </c>
      <c r="D54" s="43">
        <v>79</v>
      </c>
      <c r="E54">
        <v>45</v>
      </c>
      <c r="F54" s="44">
        <v>50</v>
      </c>
    </row>
    <row r="55" spans="2:6" x14ac:dyDescent="0.15">
      <c r="B55">
        <v>6</v>
      </c>
      <c r="C55" s="38">
        <v>118</v>
      </c>
      <c r="D55" s="43">
        <v>88</v>
      </c>
      <c r="E55">
        <v>30</v>
      </c>
      <c r="F55" s="44">
        <v>70</v>
      </c>
    </row>
    <row r="56" spans="2:6" x14ac:dyDescent="0.15">
      <c r="B56">
        <v>7</v>
      </c>
      <c r="C56" s="38">
        <v>108</v>
      </c>
      <c r="D56" s="43">
        <v>83</v>
      </c>
      <c r="E56">
        <v>22</v>
      </c>
      <c r="F56" s="44">
        <v>56</v>
      </c>
    </row>
    <row r="57" spans="2:6" x14ac:dyDescent="0.15">
      <c r="B57">
        <v>8</v>
      </c>
      <c r="C57" s="38">
        <v>87</v>
      </c>
      <c r="D57" s="43">
        <v>53</v>
      </c>
      <c r="E57">
        <v>40</v>
      </c>
      <c r="F57" s="44">
        <v>38</v>
      </c>
    </row>
    <row r="58" spans="2:6" x14ac:dyDescent="0.15">
      <c r="B58">
        <v>9</v>
      </c>
      <c r="C58" s="38">
        <v>120</v>
      </c>
      <c r="D58" s="43">
        <v>92</v>
      </c>
      <c r="E58">
        <v>15</v>
      </c>
      <c r="F58" s="44">
        <v>62</v>
      </c>
    </row>
    <row r="59" spans="2:6" x14ac:dyDescent="0.15">
      <c r="B59">
        <v>10</v>
      </c>
      <c r="C59" s="38">
        <v>110</v>
      </c>
      <c r="D59" s="43">
        <v>70</v>
      </c>
      <c r="E59">
        <v>10</v>
      </c>
      <c r="F59" s="44">
        <v>43</v>
      </c>
    </row>
    <row r="60" spans="2:6" x14ac:dyDescent="0.15">
      <c r="B60">
        <v>11</v>
      </c>
      <c r="C60" s="38">
        <v>100</v>
      </c>
      <c r="D60" s="43">
        <v>70</v>
      </c>
      <c r="E60">
        <v>10</v>
      </c>
      <c r="F60" s="44">
        <v>78</v>
      </c>
    </row>
    <row r="61" spans="2:6" x14ac:dyDescent="0.15">
      <c r="B61">
        <v>12</v>
      </c>
      <c r="C61" s="38">
        <v>127</v>
      </c>
      <c r="D61" s="43">
        <v>82</v>
      </c>
      <c r="E61">
        <v>31</v>
      </c>
      <c r="F61" s="44">
        <v>76</v>
      </c>
    </row>
    <row r="62" spans="2:6" x14ac:dyDescent="0.15">
      <c r="B62">
        <v>13</v>
      </c>
      <c r="C62" s="38">
        <v>112</v>
      </c>
      <c r="D62" s="43">
        <v>87</v>
      </c>
      <c r="E62">
        <v>13</v>
      </c>
      <c r="F62" s="44">
        <v>47</v>
      </c>
    </row>
    <row r="63" spans="2:6" x14ac:dyDescent="0.15">
      <c r="B63">
        <v>14</v>
      </c>
      <c r="C63" s="38">
        <v>130</v>
      </c>
      <c r="D63" s="43">
        <v>63</v>
      </c>
      <c r="E63">
        <v>18</v>
      </c>
      <c r="F63" s="44">
        <v>65</v>
      </c>
    </row>
    <row r="64" spans="2:6" x14ac:dyDescent="0.15">
      <c r="B64">
        <v>15</v>
      </c>
      <c r="C64" s="38">
        <v>99</v>
      </c>
      <c r="D64" s="43">
        <v>79</v>
      </c>
      <c r="E64">
        <v>15</v>
      </c>
      <c r="F64" s="44">
        <v>72</v>
      </c>
    </row>
    <row r="65" spans="2:6" x14ac:dyDescent="0.15">
      <c r="B65">
        <v>16</v>
      </c>
      <c r="C65" s="38">
        <v>102</v>
      </c>
      <c r="D65" s="43">
        <v>69</v>
      </c>
      <c r="E65">
        <v>22</v>
      </c>
      <c r="F65" s="44">
        <v>50</v>
      </c>
    </row>
    <row r="66" spans="2:6" x14ac:dyDescent="0.15">
      <c r="B66">
        <v>17</v>
      </c>
      <c r="C66" s="38">
        <v>130</v>
      </c>
      <c r="D66" s="43">
        <v>77</v>
      </c>
      <c r="E66">
        <v>28</v>
      </c>
      <c r="F66" s="44">
        <v>48</v>
      </c>
    </row>
    <row r="67" spans="2:6" x14ac:dyDescent="0.15">
      <c r="B67">
        <v>18</v>
      </c>
      <c r="C67" s="38">
        <v>110</v>
      </c>
      <c r="D67" s="43">
        <v>78</v>
      </c>
      <c r="E67">
        <v>17</v>
      </c>
      <c r="F67" s="44">
        <v>39</v>
      </c>
    </row>
    <row r="68" spans="2:6" x14ac:dyDescent="0.15">
      <c r="B68">
        <v>19</v>
      </c>
      <c r="C68" s="38">
        <v>120</v>
      </c>
      <c r="D68" s="43">
        <v>68</v>
      </c>
      <c r="E68">
        <v>33</v>
      </c>
      <c r="F68" s="44">
        <v>43</v>
      </c>
    </row>
    <row r="69" spans="2:6" ht="14.25" thickBot="1" x14ac:dyDescent="0.2">
      <c r="B69">
        <v>20</v>
      </c>
      <c r="C69" s="39">
        <v>128</v>
      </c>
      <c r="D69" s="45">
        <v>81</v>
      </c>
      <c r="E69" s="46">
        <v>42</v>
      </c>
      <c r="F69" s="47">
        <v>52</v>
      </c>
    </row>
    <row r="70" spans="2:6" x14ac:dyDescent="0.15">
      <c r="C70" s="4"/>
      <c r="D70" s="9"/>
      <c r="E70" s="9"/>
      <c r="F70" s="9"/>
    </row>
    <row r="91" spans="11:11" x14ac:dyDescent="0.15">
      <c r="K91" t="s">
        <v>777</v>
      </c>
    </row>
    <row r="99" spans="2:2" x14ac:dyDescent="0.15">
      <c r="B99" t="s">
        <v>665</v>
      </c>
    </row>
    <row r="125" spans="2:9" x14ac:dyDescent="0.15">
      <c r="B125" t="s">
        <v>666</v>
      </c>
      <c r="I125" t="s">
        <v>447</v>
      </c>
    </row>
    <row r="143" spans="11:11" x14ac:dyDescent="0.15">
      <c r="K143"/>
    </row>
    <row r="151" spans="2:2" x14ac:dyDescent="0.15">
      <c r="B151" t="s">
        <v>778</v>
      </c>
    </row>
    <row r="173" spans="2:2" x14ac:dyDescent="0.15">
      <c r="B173"/>
    </row>
    <row r="178" spans="2:2" x14ac:dyDescent="0.15">
      <c r="B178" t="s">
        <v>779</v>
      </c>
    </row>
    <row r="197" spans="1:11" x14ac:dyDescent="0.15">
      <c r="B197"/>
    </row>
    <row r="199" spans="1:11" x14ac:dyDescent="0.15">
      <c r="K199"/>
    </row>
    <row r="205" spans="1:11" x14ac:dyDescent="0.15">
      <c r="A205"/>
      <c r="B205"/>
      <c r="C205"/>
      <c r="D205"/>
      <c r="E205"/>
      <c r="F205"/>
      <c r="G205"/>
    </row>
    <row r="206" spans="1:11" ht="14.25" thickBot="1" x14ac:dyDescent="0.2">
      <c r="A206"/>
      <c r="B206" t="s">
        <v>667</v>
      </c>
      <c r="C206"/>
      <c r="D206"/>
      <c r="E206"/>
      <c r="F206"/>
      <c r="G206"/>
    </row>
    <row r="207" spans="1:11" x14ac:dyDescent="0.15">
      <c r="A207"/>
      <c r="B207" t="s">
        <v>479</v>
      </c>
      <c r="C207" s="37" t="s">
        <v>0</v>
      </c>
      <c r="D207" s="41" t="s">
        <v>1</v>
      </c>
      <c r="E207" s="41" t="s">
        <v>2</v>
      </c>
      <c r="F207" s="42" t="s">
        <v>3</v>
      </c>
      <c r="G207"/>
    </row>
    <row r="208" spans="1:11" x14ac:dyDescent="0.15">
      <c r="A208"/>
      <c r="B208">
        <v>1</v>
      </c>
      <c r="C208" s="38">
        <v>120</v>
      </c>
      <c r="D208">
        <v>62</v>
      </c>
      <c r="E208">
        <v>71</v>
      </c>
      <c r="F208" s="44">
        <v>80</v>
      </c>
      <c r="G208"/>
    </row>
    <row r="209" spans="1:7" x14ac:dyDescent="0.15">
      <c r="A209"/>
      <c r="B209">
        <v>2</v>
      </c>
      <c r="C209" s="38">
        <v>130</v>
      </c>
      <c r="D209">
        <v>90</v>
      </c>
      <c r="E209">
        <v>32</v>
      </c>
      <c r="F209" s="44">
        <v>79</v>
      </c>
      <c r="G209"/>
    </row>
    <row r="210" spans="1:7" x14ac:dyDescent="0.15">
      <c r="A210"/>
      <c r="B210">
        <v>3</v>
      </c>
      <c r="C210" s="38">
        <v>95</v>
      </c>
      <c r="D210">
        <v>53</v>
      </c>
      <c r="E210">
        <v>20</v>
      </c>
      <c r="F210" s="44">
        <v>32</v>
      </c>
      <c r="G210"/>
    </row>
    <row r="211" spans="1:7" x14ac:dyDescent="0.15">
      <c r="A211"/>
      <c r="B211">
        <v>4</v>
      </c>
      <c r="C211" s="38">
        <v>141</v>
      </c>
      <c r="D211">
        <v>88</v>
      </c>
      <c r="E211">
        <v>28</v>
      </c>
      <c r="F211" s="44">
        <v>68</v>
      </c>
      <c r="G211"/>
    </row>
    <row r="212" spans="1:7" x14ac:dyDescent="0.15">
      <c r="A212"/>
      <c r="B212">
        <v>5</v>
      </c>
      <c r="C212" s="38">
        <v>128</v>
      </c>
      <c r="D212">
        <v>79</v>
      </c>
      <c r="E212">
        <v>45</v>
      </c>
      <c r="F212" s="44">
        <v>50</v>
      </c>
      <c r="G212"/>
    </row>
    <row r="213" spans="1:7" x14ac:dyDescent="0.15">
      <c r="A213"/>
      <c r="B213">
        <v>6</v>
      </c>
      <c r="C213" s="38">
        <v>118</v>
      </c>
      <c r="D213">
        <v>88</v>
      </c>
      <c r="E213">
        <v>30</v>
      </c>
      <c r="F213" s="44">
        <v>70</v>
      </c>
      <c r="G213"/>
    </row>
    <row r="214" spans="1:7" x14ac:dyDescent="0.15">
      <c r="A214"/>
      <c r="B214">
        <v>7</v>
      </c>
      <c r="C214" s="38">
        <v>108</v>
      </c>
      <c r="D214">
        <v>83</v>
      </c>
      <c r="E214">
        <v>22</v>
      </c>
      <c r="F214" s="44">
        <v>56</v>
      </c>
      <c r="G214"/>
    </row>
    <row r="215" spans="1:7" x14ac:dyDescent="0.15">
      <c r="A215"/>
      <c r="B215">
        <v>8</v>
      </c>
      <c r="C215" s="38">
        <v>87</v>
      </c>
      <c r="D215">
        <v>53</v>
      </c>
      <c r="E215">
        <v>40</v>
      </c>
      <c r="F215" s="44">
        <v>38</v>
      </c>
      <c r="G215"/>
    </row>
    <row r="216" spans="1:7" x14ac:dyDescent="0.15">
      <c r="A216"/>
      <c r="B216">
        <v>9</v>
      </c>
      <c r="C216" s="38">
        <v>120</v>
      </c>
      <c r="D216">
        <v>92</v>
      </c>
      <c r="E216">
        <v>15</v>
      </c>
      <c r="F216" s="44">
        <v>62</v>
      </c>
      <c r="G216"/>
    </row>
    <row r="217" spans="1:7" x14ac:dyDescent="0.15">
      <c r="A217"/>
      <c r="B217">
        <v>10</v>
      </c>
      <c r="C217" s="38">
        <v>110</v>
      </c>
      <c r="D217">
        <v>70</v>
      </c>
      <c r="E217">
        <v>10</v>
      </c>
      <c r="F217" s="44">
        <v>43</v>
      </c>
      <c r="G217"/>
    </row>
    <row r="218" spans="1:7" x14ac:dyDescent="0.15">
      <c r="A218"/>
      <c r="B218">
        <v>11</v>
      </c>
      <c r="C218" s="38">
        <v>100</v>
      </c>
      <c r="D218">
        <v>70</v>
      </c>
      <c r="E218">
        <v>10</v>
      </c>
      <c r="F218" s="44">
        <v>78</v>
      </c>
      <c r="G218"/>
    </row>
    <row r="219" spans="1:7" x14ac:dyDescent="0.15">
      <c r="A219"/>
      <c r="B219">
        <v>12</v>
      </c>
      <c r="C219" s="38">
        <v>127</v>
      </c>
      <c r="D219">
        <v>82</v>
      </c>
      <c r="E219">
        <v>31</v>
      </c>
      <c r="F219" s="44">
        <v>76</v>
      </c>
      <c r="G219"/>
    </row>
    <row r="220" spans="1:7" x14ac:dyDescent="0.15">
      <c r="A220"/>
      <c r="B220">
        <v>13</v>
      </c>
      <c r="C220" s="38">
        <v>112</v>
      </c>
      <c r="D220">
        <v>87</v>
      </c>
      <c r="E220">
        <v>13</v>
      </c>
      <c r="F220" s="44">
        <v>47</v>
      </c>
      <c r="G220"/>
    </row>
    <row r="221" spans="1:7" x14ac:dyDescent="0.15">
      <c r="A221"/>
      <c r="B221">
        <v>14</v>
      </c>
      <c r="C221" s="38">
        <v>130</v>
      </c>
      <c r="D221">
        <v>63</v>
      </c>
      <c r="E221">
        <v>18</v>
      </c>
      <c r="F221" s="44">
        <v>65</v>
      </c>
      <c r="G221"/>
    </row>
    <row r="222" spans="1:7" x14ac:dyDescent="0.15">
      <c r="A222"/>
      <c r="B222">
        <v>15</v>
      </c>
      <c r="C222" s="38">
        <v>99</v>
      </c>
      <c r="D222">
        <v>79</v>
      </c>
      <c r="E222">
        <v>15</v>
      </c>
      <c r="F222" s="44">
        <v>72</v>
      </c>
      <c r="G222"/>
    </row>
    <row r="223" spans="1:7" x14ac:dyDescent="0.15">
      <c r="A223"/>
      <c r="B223">
        <v>16</v>
      </c>
      <c r="C223" s="38">
        <v>102</v>
      </c>
      <c r="D223">
        <v>69</v>
      </c>
      <c r="E223">
        <v>22</v>
      </c>
      <c r="F223" s="44">
        <v>50</v>
      </c>
      <c r="G223"/>
    </row>
    <row r="224" spans="1:7" x14ac:dyDescent="0.15">
      <c r="A224"/>
      <c r="B224">
        <v>17</v>
      </c>
      <c r="C224" s="38">
        <v>130</v>
      </c>
      <c r="D224">
        <v>77</v>
      </c>
      <c r="E224">
        <v>28</v>
      </c>
      <c r="F224" s="44">
        <v>48</v>
      </c>
      <c r="G224"/>
    </row>
    <row r="225" spans="1:7" x14ac:dyDescent="0.15">
      <c r="A225"/>
      <c r="B225">
        <v>18</v>
      </c>
      <c r="C225" s="38">
        <v>110</v>
      </c>
      <c r="D225">
        <v>78</v>
      </c>
      <c r="E225">
        <v>17</v>
      </c>
      <c r="F225" s="44">
        <v>39</v>
      </c>
      <c r="G225"/>
    </row>
    <row r="226" spans="1:7" x14ac:dyDescent="0.15">
      <c r="A226"/>
      <c r="B226">
        <v>19</v>
      </c>
      <c r="C226" s="38">
        <v>120</v>
      </c>
      <c r="D226">
        <v>68</v>
      </c>
      <c r="E226">
        <v>33</v>
      </c>
      <c r="F226" s="44">
        <v>43</v>
      </c>
      <c r="G226"/>
    </row>
    <row r="227" spans="1:7" x14ac:dyDescent="0.15">
      <c r="A227"/>
      <c r="B227">
        <v>20</v>
      </c>
      <c r="C227" s="38">
        <v>128</v>
      </c>
      <c r="D227">
        <v>81</v>
      </c>
      <c r="E227">
        <v>42</v>
      </c>
      <c r="F227" s="44">
        <v>52</v>
      </c>
      <c r="G227"/>
    </row>
    <row r="228" spans="1:7" x14ac:dyDescent="0.15">
      <c r="A228"/>
      <c r="B228">
        <v>21</v>
      </c>
      <c r="C228" s="38"/>
      <c r="D228">
        <v>60</v>
      </c>
      <c r="E228">
        <v>30</v>
      </c>
      <c r="F228" s="44">
        <v>40</v>
      </c>
      <c r="G228"/>
    </row>
    <row r="229" spans="1:7" ht="14.25" thickBot="1" x14ac:dyDescent="0.2">
      <c r="A229"/>
      <c r="B229">
        <v>22</v>
      </c>
      <c r="C229" s="39"/>
      <c r="D229" s="46">
        <v>90</v>
      </c>
      <c r="E229" s="46">
        <v>40</v>
      </c>
      <c r="F229" s="47">
        <v>60</v>
      </c>
      <c r="G229"/>
    </row>
    <row r="230" spans="1:7" x14ac:dyDescent="0.15">
      <c r="A230"/>
      <c r="B230"/>
      <c r="C230"/>
      <c r="D230"/>
      <c r="E230"/>
      <c r="F230"/>
      <c r="G230"/>
    </row>
  </sheetData>
  <sheetProtection password="8401" sheet="1" scenarios="1"/>
  <phoneticPr fontId="6"/>
  <pageMargins left="0.75" right="0.75" top="1" bottom="1" header="0.51200000000000001" footer="0.51200000000000001"/>
  <pageSetup paperSize="9" scale="61" fitToHeight="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09ED-71DB-4880-8BB1-A5EE71AFD471}">
  <sheetPr codeName="Sheet33">
    <pageSetUpPr fitToPage="1"/>
  </sheetPr>
  <dimension ref="B2:N232"/>
  <sheetViews>
    <sheetView workbookViewId="0">
      <selection activeCell="C32" sqref="C32:F32"/>
    </sheetView>
  </sheetViews>
  <sheetFormatPr defaultColWidth="9" defaultRowHeight="13.5" x14ac:dyDescent="0.15"/>
  <cols>
    <col min="1" max="1" width="2.625" style="3" customWidth="1"/>
    <col min="2" max="2" width="4.625" style="3" customWidth="1"/>
    <col min="3" max="16384" width="9" style="3"/>
  </cols>
  <sheetData>
    <row r="2" spans="2:2" s="2" customFormat="1" ht="18" customHeight="1" x14ac:dyDescent="0.15">
      <c r="B2" s="25" t="s">
        <v>1011</v>
      </c>
    </row>
    <row r="3" spans="2:2" s="2" customFormat="1" x14ac:dyDescent="0.15"/>
    <row r="4" spans="2:2" s="2" customFormat="1" x14ac:dyDescent="0.15"/>
    <row r="5" spans="2:2" s="2" customFormat="1" x14ac:dyDescent="0.15"/>
    <row r="6" spans="2:2" s="2" customFormat="1" ht="16.5" customHeight="1" x14ac:dyDescent="0.15"/>
    <row r="7" spans="2:2" s="2" customFormat="1" ht="16.5" customHeight="1" x14ac:dyDescent="0.15"/>
    <row r="8" spans="2:2" s="2" customFormat="1" ht="16.5" customHeight="1" x14ac:dyDescent="0.15"/>
    <row r="9" spans="2:2" s="2" customFormat="1" ht="16.5" customHeight="1" x14ac:dyDescent="0.15"/>
    <row r="10" spans="2:2" s="2" customFormat="1" ht="16.5" customHeight="1" x14ac:dyDescent="0.15"/>
    <row r="11" spans="2:2" s="2" customFormat="1" ht="16.5" customHeight="1" x14ac:dyDescent="0.15"/>
    <row r="12" spans="2:2" s="2" customFormat="1" ht="16.5" customHeight="1" x14ac:dyDescent="0.15"/>
    <row r="13" spans="2:2" s="2" customFormat="1" ht="16.5" customHeight="1" x14ac:dyDescent="0.15"/>
    <row r="14" spans="2:2" s="2" customFormat="1" ht="16.5" customHeight="1" x14ac:dyDescent="0.15"/>
    <row r="15" spans="2:2" s="2" customFormat="1" ht="16.5" customHeight="1" x14ac:dyDescent="0.15"/>
    <row r="16" spans="2:2" s="2" customFormat="1" ht="16.5" customHeight="1" x14ac:dyDescent="0.15"/>
    <row r="17" spans="2:14" s="2" customFormat="1" ht="16.5" customHeight="1" x14ac:dyDescent="0.15"/>
    <row r="18" spans="2:14" s="2" customFormat="1" ht="16.5" customHeight="1" x14ac:dyDescent="0.15"/>
    <row r="19" spans="2:14" s="2" customFormat="1" ht="16.5" customHeight="1" x14ac:dyDescent="0.15"/>
    <row r="20" spans="2:14" s="2" customFormat="1" ht="16.5" customHeight="1" x14ac:dyDescent="0.15"/>
    <row r="21" spans="2:14" s="2" customFormat="1" ht="16.5" customHeight="1" x14ac:dyDescent="0.15"/>
    <row r="22" spans="2:14" s="2" customFormat="1" ht="16.5" customHeight="1" x14ac:dyDescent="0.15"/>
    <row r="23" spans="2:14" s="2" customFormat="1" ht="16.5" customHeight="1" x14ac:dyDescent="0.15"/>
    <row r="24" spans="2:14" s="2" customFormat="1" ht="16.5" customHeight="1" x14ac:dyDescent="0.15"/>
    <row r="25" spans="2:14" s="2" customFormat="1" ht="16.5" customHeight="1" x14ac:dyDescent="0.15"/>
    <row r="26" spans="2:14" s="2" customFormat="1" ht="16.5" customHeight="1" x14ac:dyDescent="0.15"/>
    <row r="27" spans="2:14" s="2" customFormat="1" ht="16.5" customHeight="1" x14ac:dyDescent="0.15"/>
    <row r="28" spans="2:14" s="2" customFormat="1" ht="16.5" customHeight="1" x14ac:dyDescent="0.15"/>
    <row r="29" spans="2:14" s="2" customFormat="1" ht="16.5" customHeight="1" x14ac:dyDescent="0.15"/>
    <row r="30" spans="2:14" s="2" customFormat="1" ht="16.5" customHeight="1" x14ac:dyDescent="0.15"/>
    <row r="31" spans="2:14" s="2" customFormat="1" ht="15" thickBot="1" x14ac:dyDescent="0.2">
      <c r="B31" s="35" t="s">
        <v>1031</v>
      </c>
      <c r="C31" s="31"/>
      <c r="D31" s="31"/>
      <c r="E31" s="31"/>
      <c r="F31" s="31"/>
      <c r="I31"/>
      <c r="J31" s="155"/>
    </row>
    <row r="32" spans="2:14" s="2" customFormat="1" ht="16.5" x14ac:dyDescent="0.15">
      <c r="B32" s="170" t="s">
        <v>17</v>
      </c>
      <c r="C32" s="104" t="s">
        <v>1030</v>
      </c>
      <c r="D32" s="105" t="s">
        <v>1024</v>
      </c>
      <c r="E32" s="105" t="s">
        <v>1025</v>
      </c>
      <c r="F32" s="106" t="s">
        <v>1027</v>
      </c>
      <c r="G32" s="272"/>
      <c r="H32" s="272"/>
      <c r="I32"/>
      <c r="J32" s="67"/>
      <c r="K32"/>
      <c r="L32"/>
      <c r="M32"/>
      <c r="N32"/>
    </row>
    <row r="33" spans="2:14" s="2" customFormat="1" x14ac:dyDescent="0.15">
      <c r="B33" s="49">
        <v>1</v>
      </c>
      <c r="C33" s="171">
        <v>45</v>
      </c>
      <c r="D33" s="49">
        <v>3</v>
      </c>
      <c r="E33" s="49">
        <v>1</v>
      </c>
      <c r="F33" s="172">
        <v>1</v>
      </c>
      <c r="G33" s="49"/>
      <c r="H33" s="49"/>
      <c r="I33"/>
      <c r="J33" s="31"/>
      <c r="K33" s="31"/>
      <c r="L33" s="31"/>
      <c r="M33"/>
      <c r="N33"/>
    </row>
    <row r="34" spans="2:14" x14ac:dyDescent="0.15">
      <c r="B34" s="49">
        <v>2</v>
      </c>
      <c r="C34" s="171">
        <v>68</v>
      </c>
      <c r="D34" s="49">
        <v>7</v>
      </c>
      <c r="E34" s="49">
        <v>5</v>
      </c>
      <c r="F34" s="172">
        <v>1</v>
      </c>
      <c r="G34" s="49"/>
      <c r="H34" s="49"/>
      <c r="I34"/>
      <c r="J34" s="31"/>
      <c r="K34" s="31"/>
      <c r="L34" s="31"/>
      <c r="M34" s="31"/>
      <c r="N34" s="31"/>
    </row>
    <row r="35" spans="2:14" x14ac:dyDescent="0.15">
      <c r="B35" s="49">
        <v>3</v>
      </c>
      <c r="C35" s="171">
        <v>86</v>
      </c>
      <c r="D35" s="49">
        <v>9</v>
      </c>
      <c r="E35" s="49">
        <v>8</v>
      </c>
      <c r="F35" s="172">
        <v>1</v>
      </c>
      <c r="G35" s="49"/>
      <c r="H35" s="49"/>
      <c r="I35"/>
      <c r="J35" s="31"/>
      <c r="K35" s="31"/>
      <c r="L35" s="31"/>
      <c r="M35" s="31"/>
      <c r="N35" s="31"/>
    </row>
    <row r="36" spans="2:14" x14ac:dyDescent="0.15">
      <c r="B36" s="49">
        <v>4</v>
      </c>
      <c r="C36" s="171">
        <v>79</v>
      </c>
      <c r="D36" s="49">
        <v>8</v>
      </c>
      <c r="E36" s="49">
        <v>7</v>
      </c>
      <c r="F36" s="172">
        <v>1</v>
      </c>
      <c r="G36" s="49"/>
      <c r="H36" s="49"/>
      <c r="I36" s="31"/>
      <c r="J36" s="31"/>
      <c r="K36" s="31"/>
      <c r="L36" s="31"/>
      <c r="M36" s="31"/>
      <c r="N36" s="31"/>
    </row>
    <row r="37" spans="2:14" x14ac:dyDescent="0.15">
      <c r="B37" s="49">
        <v>5</v>
      </c>
      <c r="C37" s="171">
        <v>55</v>
      </c>
      <c r="D37" s="49">
        <v>2</v>
      </c>
      <c r="E37" s="49">
        <v>4</v>
      </c>
      <c r="F37" s="172">
        <v>1</v>
      </c>
      <c r="G37" s="49"/>
      <c r="H37" s="49"/>
      <c r="I37" s="31"/>
      <c r="J37" s="31"/>
      <c r="K37" s="31"/>
      <c r="L37" s="31"/>
      <c r="M37" s="31"/>
      <c r="N37" s="31"/>
    </row>
    <row r="38" spans="2:14" x14ac:dyDescent="0.15">
      <c r="B38" s="49">
        <v>6</v>
      </c>
      <c r="C38" s="171">
        <v>39</v>
      </c>
      <c r="D38" s="49">
        <v>1</v>
      </c>
      <c r="E38" s="49">
        <v>9</v>
      </c>
      <c r="F38" s="172">
        <v>2</v>
      </c>
      <c r="G38" s="49"/>
      <c r="H38" s="49"/>
      <c r="I38" s="31"/>
      <c r="J38" s="31"/>
      <c r="K38" s="31"/>
      <c r="L38" s="31"/>
      <c r="M38" s="31"/>
      <c r="N38" s="31"/>
    </row>
    <row r="39" spans="2:14" x14ac:dyDescent="0.15">
      <c r="B39" s="49">
        <v>7</v>
      </c>
      <c r="C39" s="171">
        <v>50</v>
      </c>
      <c r="D39" s="49">
        <v>8</v>
      </c>
      <c r="E39" s="49">
        <v>4</v>
      </c>
      <c r="F39" s="172">
        <v>2</v>
      </c>
      <c r="G39" s="49"/>
      <c r="H39" s="49"/>
      <c r="I39" s="31"/>
      <c r="J39" s="31"/>
      <c r="K39" s="31"/>
      <c r="L39" s="31"/>
      <c r="M39" s="31"/>
      <c r="N39" s="31"/>
    </row>
    <row r="40" spans="2:14" x14ac:dyDescent="0.15">
      <c r="B40" s="49">
        <v>8</v>
      </c>
      <c r="C40" s="171">
        <v>43</v>
      </c>
      <c r="D40" s="49">
        <v>5</v>
      </c>
      <c r="E40" s="49">
        <v>2</v>
      </c>
      <c r="F40" s="172">
        <v>2</v>
      </c>
      <c r="G40" s="49"/>
      <c r="H40" s="49"/>
      <c r="I40" s="31"/>
      <c r="J40" s="31"/>
      <c r="K40" s="31"/>
      <c r="L40" s="31"/>
      <c r="M40" s="31"/>
      <c r="N40" s="31"/>
    </row>
    <row r="41" spans="2:14" x14ac:dyDescent="0.15">
      <c r="B41" s="49">
        <v>9</v>
      </c>
      <c r="C41" s="171">
        <v>46</v>
      </c>
      <c r="D41" s="49">
        <v>5</v>
      </c>
      <c r="E41" s="49">
        <v>8</v>
      </c>
      <c r="F41" s="172">
        <v>2</v>
      </c>
      <c r="G41" s="49"/>
      <c r="H41" s="49"/>
      <c r="I41" s="31"/>
      <c r="J41" s="31"/>
      <c r="K41" s="31"/>
      <c r="L41" s="31"/>
      <c r="M41" s="31"/>
      <c r="N41" s="31"/>
    </row>
    <row r="42" spans="2:14" x14ac:dyDescent="0.15">
      <c r="B42" s="49">
        <v>10</v>
      </c>
      <c r="C42" s="171">
        <v>51</v>
      </c>
      <c r="D42" s="49">
        <v>8</v>
      </c>
      <c r="E42" s="49">
        <v>7</v>
      </c>
      <c r="F42" s="172">
        <v>2</v>
      </c>
      <c r="G42" s="49"/>
      <c r="H42" s="49"/>
      <c r="I42" s="31"/>
      <c r="J42" s="31"/>
      <c r="K42" s="31"/>
      <c r="L42" s="31"/>
      <c r="M42" s="31"/>
      <c r="N42" s="31"/>
    </row>
    <row r="43" spans="2:14" x14ac:dyDescent="0.15">
      <c r="B43" s="49">
        <v>11</v>
      </c>
      <c r="C43" s="171">
        <v>76</v>
      </c>
      <c r="D43" s="49">
        <v>4</v>
      </c>
      <c r="E43" s="49">
        <v>7</v>
      </c>
      <c r="F43" s="172">
        <v>3</v>
      </c>
      <c r="G43" s="49"/>
      <c r="H43" s="49"/>
      <c r="I43" s="31"/>
      <c r="J43" s="31"/>
      <c r="K43" s="31"/>
      <c r="L43" s="31"/>
      <c r="M43" s="31"/>
      <c r="N43" s="31"/>
    </row>
    <row r="44" spans="2:14" x14ac:dyDescent="0.15">
      <c r="B44" s="49">
        <v>12</v>
      </c>
      <c r="C44" s="171">
        <v>78</v>
      </c>
      <c r="D44" s="49">
        <v>8</v>
      </c>
      <c r="E44" s="49">
        <v>5</v>
      </c>
      <c r="F44" s="172">
        <v>3</v>
      </c>
      <c r="G44" s="49"/>
      <c r="H44" s="49"/>
      <c r="I44" s="31"/>
      <c r="J44"/>
      <c r="K44"/>
      <c r="L44"/>
      <c r="M44"/>
      <c r="N44"/>
    </row>
    <row r="45" spans="2:14" x14ac:dyDescent="0.15">
      <c r="B45" s="49">
        <v>13</v>
      </c>
      <c r="C45" s="171">
        <v>63</v>
      </c>
      <c r="D45" s="49">
        <v>2</v>
      </c>
      <c r="E45" s="49">
        <v>5</v>
      </c>
      <c r="F45" s="172">
        <v>3</v>
      </c>
      <c r="G45" s="49"/>
      <c r="H45" s="49"/>
      <c r="I45" s="31"/>
      <c r="J45"/>
      <c r="K45"/>
      <c r="L45"/>
      <c r="M45"/>
      <c r="N45"/>
    </row>
    <row r="46" spans="2:14" x14ac:dyDescent="0.15">
      <c r="B46" s="49">
        <v>14</v>
      </c>
      <c r="C46" s="171">
        <v>91</v>
      </c>
      <c r="D46" s="49">
        <v>6</v>
      </c>
      <c r="E46" s="49">
        <v>9</v>
      </c>
      <c r="F46" s="172">
        <v>3</v>
      </c>
      <c r="G46" s="49"/>
      <c r="H46" s="49"/>
      <c r="I46"/>
      <c r="J46"/>
      <c r="K46"/>
      <c r="L46"/>
      <c r="M46"/>
      <c r="N46"/>
    </row>
    <row r="47" spans="2:14" x14ac:dyDescent="0.15">
      <c r="B47" s="49">
        <v>15</v>
      </c>
      <c r="C47" s="171">
        <v>48</v>
      </c>
      <c r="D47" s="49">
        <v>2</v>
      </c>
      <c r="E47" s="49">
        <v>1</v>
      </c>
      <c r="F47" s="172">
        <v>3</v>
      </c>
      <c r="G47" s="49"/>
      <c r="H47" s="49"/>
      <c r="I47"/>
      <c r="J47"/>
      <c r="K47"/>
      <c r="L47"/>
      <c r="M47"/>
      <c r="N47"/>
    </row>
    <row r="48" spans="2:14" x14ac:dyDescent="0.15">
      <c r="B48" s="49">
        <v>16</v>
      </c>
      <c r="C48" s="171">
        <v>50</v>
      </c>
      <c r="D48" s="49">
        <v>4</v>
      </c>
      <c r="E48" s="49">
        <v>1</v>
      </c>
      <c r="F48" s="172">
        <v>4</v>
      </c>
      <c r="G48" s="49"/>
      <c r="H48" s="49"/>
      <c r="I48"/>
      <c r="J48"/>
      <c r="K48"/>
      <c r="L48"/>
      <c r="M48"/>
      <c r="N48"/>
    </row>
    <row r="49" spans="2:14" x14ac:dyDescent="0.15">
      <c r="B49" s="49">
        <v>17</v>
      </c>
      <c r="C49" s="171">
        <v>54</v>
      </c>
      <c r="D49" s="49">
        <v>4</v>
      </c>
      <c r="E49" s="49">
        <v>2</v>
      </c>
      <c r="F49" s="172">
        <v>4</v>
      </c>
      <c r="G49" s="49"/>
      <c r="H49" s="49"/>
      <c r="I49"/>
      <c r="J49"/>
      <c r="K49"/>
      <c r="L49"/>
      <c r="M49"/>
      <c r="N49"/>
    </row>
    <row r="50" spans="2:14" x14ac:dyDescent="0.15">
      <c r="B50" s="49">
        <v>18</v>
      </c>
      <c r="C50" s="171">
        <v>65</v>
      </c>
      <c r="D50" s="49">
        <v>1</v>
      </c>
      <c r="E50" s="49">
        <v>9</v>
      </c>
      <c r="F50" s="172">
        <v>4</v>
      </c>
      <c r="G50" s="49"/>
      <c r="H50" s="49"/>
      <c r="I50"/>
      <c r="J50"/>
      <c r="K50"/>
      <c r="L50"/>
      <c r="M50"/>
      <c r="N50"/>
    </row>
    <row r="51" spans="2:14" x14ac:dyDescent="0.15">
      <c r="B51" s="49">
        <v>19</v>
      </c>
      <c r="C51" s="171">
        <v>93</v>
      </c>
      <c r="D51" s="49">
        <v>10</v>
      </c>
      <c r="E51" s="49">
        <v>9</v>
      </c>
      <c r="F51" s="172">
        <v>4</v>
      </c>
      <c r="G51" s="49"/>
      <c r="H51" t="s">
        <v>416</v>
      </c>
      <c r="I51"/>
      <c r="K51"/>
      <c r="L51"/>
      <c r="M51"/>
      <c r="N51"/>
    </row>
    <row r="52" spans="2:14" x14ac:dyDescent="0.15">
      <c r="B52" s="49">
        <v>20</v>
      </c>
      <c r="C52" s="171">
        <v>48</v>
      </c>
      <c r="D52" s="49">
        <v>0</v>
      </c>
      <c r="E52" s="49">
        <v>4</v>
      </c>
      <c r="F52" s="172">
        <v>4</v>
      </c>
      <c r="G52" s="49"/>
      <c r="H52" s="49"/>
      <c r="I52"/>
      <c r="J52"/>
      <c r="K52"/>
      <c r="L52"/>
      <c r="M52"/>
      <c r="N52"/>
    </row>
    <row r="53" spans="2:14" x14ac:dyDescent="0.15">
      <c r="B53" s="49">
        <v>21</v>
      </c>
      <c r="C53" s="171">
        <v>52</v>
      </c>
      <c r="D53" s="49">
        <v>3</v>
      </c>
      <c r="E53" s="49">
        <v>8</v>
      </c>
      <c r="F53" s="172">
        <v>5</v>
      </c>
      <c r="G53" s="49"/>
      <c r="H53" s="49"/>
      <c r="I53"/>
      <c r="J53"/>
      <c r="K53"/>
      <c r="L53"/>
      <c r="M53"/>
      <c r="N53"/>
    </row>
    <row r="54" spans="2:14" x14ac:dyDescent="0.15">
      <c r="B54" s="49">
        <v>22</v>
      </c>
      <c r="C54" s="171">
        <v>43</v>
      </c>
      <c r="D54" s="49">
        <v>7</v>
      </c>
      <c r="E54" s="49">
        <v>1</v>
      </c>
      <c r="F54" s="172">
        <v>5</v>
      </c>
      <c r="G54" s="49"/>
      <c r="H54" s="49"/>
      <c r="I54"/>
      <c r="J54"/>
      <c r="K54"/>
      <c r="L54"/>
      <c r="M54"/>
      <c r="N54"/>
    </row>
    <row r="55" spans="2:14" x14ac:dyDescent="0.15">
      <c r="B55" s="49">
        <v>23</v>
      </c>
      <c r="C55" s="171">
        <v>52</v>
      </c>
      <c r="D55" s="49">
        <v>7</v>
      </c>
      <c r="E55" s="49">
        <v>5</v>
      </c>
      <c r="F55" s="172">
        <v>5</v>
      </c>
      <c r="G55" s="49"/>
      <c r="H55" s="49"/>
      <c r="I55"/>
      <c r="J55"/>
      <c r="K55"/>
      <c r="L55"/>
      <c r="M55"/>
      <c r="N55"/>
    </row>
    <row r="56" spans="2:14" x14ac:dyDescent="0.15">
      <c r="B56" s="49">
        <v>24</v>
      </c>
      <c r="C56" s="171">
        <v>48</v>
      </c>
      <c r="D56" s="49">
        <v>2</v>
      </c>
      <c r="E56" s="49">
        <v>8</v>
      </c>
      <c r="F56" s="172">
        <v>5</v>
      </c>
      <c r="G56" s="49"/>
      <c r="H56" s="49"/>
      <c r="I56"/>
      <c r="J56"/>
      <c r="K56"/>
      <c r="L56"/>
      <c r="M56"/>
      <c r="N56"/>
    </row>
    <row r="57" spans="2:14" x14ac:dyDescent="0.15">
      <c r="B57" s="49">
        <v>25</v>
      </c>
      <c r="C57" s="171">
        <v>55</v>
      </c>
      <c r="D57" s="49">
        <v>7</v>
      </c>
      <c r="E57" s="49">
        <v>7</v>
      </c>
      <c r="F57" s="172">
        <v>5</v>
      </c>
      <c r="G57" s="49"/>
      <c r="H57" s="49"/>
      <c r="I57"/>
      <c r="J57"/>
      <c r="K57"/>
      <c r="L57"/>
      <c r="M57"/>
      <c r="N57"/>
    </row>
    <row r="58" spans="2:14" x14ac:dyDescent="0.15">
      <c r="B58" s="49">
        <v>26</v>
      </c>
      <c r="C58" s="171">
        <v>51</v>
      </c>
      <c r="D58" s="49">
        <v>8</v>
      </c>
      <c r="E58" s="49">
        <v>6</v>
      </c>
      <c r="F58" s="172">
        <v>6</v>
      </c>
      <c r="G58" s="49"/>
      <c r="H58" s="49"/>
      <c r="I58"/>
      <c r="J58"/>
      <c r="K58"/>
      <c r="L58"/>
      <c r="M58"/>
      <c r="N58"/>
    </row>
    <row r="59" spans="2:14" x14ac:dyDescent="0.15">
      <c r="B59" s="49">
        <v>27</v>
      </c>
      <c r="C59" s="171">
        <v>47</v>
      </c>
      <c r="D59" s="49">
        <v>7</v>
      </c>
      <c r="E59" s="49">
        <v>3</v>
      </c>
      <c r="F59" s="172">
        <v>6</v>
      </c>
      <c r="G59" s="49"/>
      <c r="H59" s="49"/>
      <c r="I59"/>
      <c r="K59"/>
      <c r="L59"/>
      <c r="M59"/>
      <c r="N59"/>
    </row>
    <row r="60" spans="2:14" x14ac:dyDescent="0.15">
      <c r="B60" s="49">
        <v>28</v>
      </c>
      <c r="C60" s="171">
        <v>43</v>
      </c>
      <c r="D60" s="49">
        <v>5</v>
      </c>
      <c r="E60" s="49">
        <v>3</v>
      </c>
      <c r="F60" s="172">
        <v>6</v>
      </c>
      <c r="G60" s="49"/>
      <c r="H60" s="49"/>
      <c r="I60"/>
      <c r="J60"/>
      <c r="K60"/>
      <c r="L60"/>
      <c r="M60"/>
      <c r="N60"/>
    </row>
    <row r="61" spans="2:14" x14ac:dyDescent="0.15">
      <c r="B61" s="49">
        <v>29</v>
      </c>
      <c r="C61" s="171">
        <v>46</v>
      </c>
      <c r="D61" s="49">
        <v>7</v>
      </c>
      <c r="E61" s="49">
        <v>5</v>
      </c>
      <c r="F61" s="172">
        <v>6</v>
      </c>
      <c r="G61" s="49"/>
      <c r="H61" s="49"/>
      <c r="I61"/>
      <c r="K61"/>
      <c r="L61"/>
      <c r="M61"/>
      <c r="N61"/>
    </row>
    <row r="62" spans="2:14" x14ac:dyDescent="0.15">
      <c r="B62" s="49">
        <v>30</v>
      </c>
      <c r="C62" s="171">
        <v>42</v>
      </c>
      <c r="D62" s="49">
        <v>4</v>
      </c>
      <c r="E62" s="49">
        <v>9</v>
      </c>
      <c r="F62" s="172">
        <v>6</v>
      </c>
      <c r="G62" s="49"/>
      <c r="H62" s="49"/>
      <c r="I62"/>
      <c r="J62"/>
      <c r="K62"/>
      <c r="L62"/>
      <c r="M62"/>
      <c r="N62"/>
    </row>
    <row r="63" spans="2:14" x14ac:dyDescent="0.15">
      <c r="B63" s="49">
        <v>31</v>
      </c>
      <c r="C63" s="171">
        <v>80</v>
      </c>
      <c r="D63" s="49">
        <v>8</v>
      </c>
      <c r="E63" s="49">
        <v>8</v>
      </c>
      <c r="F63" s="172">
        <v>7</v>
      </c>
      <c r="G63" s="49"/>
      <c r="H63" s="49"/>
      <c r="I63"/>
      <c r="J63"/>
      <c r="K63"/>
      <c r="L63"/>
      <c r="M63"/>
      <c r="N63"/>
    </row>
    <row r="64" spans="2:14" x14ac:dyDescent="0.15">
      <c r="B64" s="49">
        <v>32</v>
      </c>
      <c r="C64" s="171">
        <v>46</v>
      </c>
      <c r="D64" s="49">
        <v>5</v>
      </c>
      <c r="E64" s="49">
        <v>1</v>
      </c>
      <c r="F64" s="172">
        <v>7</v>
      </c>
      <c r="G64" s="49"/>
      <c r="H64" s="49"/>
      <c r="I64"/>
      <c r="K64"/>
      <c r="L64"/>
      <c r="M64"/>
      <c r="N64"/>
    </row>
    <row r="65" spans="2:14" x14ac:dyDescent="0.15">
      <c r="B65" s="49">
        <v>33</v>
      </c>
      <c r="C65" s="171">
        <v>57</v>
      </c>
      <c r="D65" s="49">
        <v>6</v>
      </c>
      <c r="E65" s="49">
        <v>3</v>
      </c>
      <c r="F65" s="172">
        <v>7</v>
      </c>
      <c r="G65" s="49"/>
      <c r="H65" s="49"/>
      <c r="I65"/>
      <c r="K65"/>
      <c r="L65"/>
      <c r="M65"/>
      <c r="N65"/>
    </row>
    <row r="66" spans="2:14" x14ac:dyDescent="0.15">
      <c r="B66" s="49">
        <v>34</v>
      </c>
      <c r="C66" s="171">
        <v>62</v>
      </c>
      <c r="D66" s="49">
        <v>3</v>
      </c>
      <c r="E66" s="49">
        <v>5</v>
      </c>
      <c r="F66" s="172">
        <v>7</v>
      </c>
      <c r="G66" s="49"/>
      <c r="H66" s="49"/>
      <c r="I66"/>
      <c r="J66"/>
      <c r="K66"/>
      <c r="L66"/>
      <c r="M66"/>
      <c r="N66"/>
    </row>
    <row r="67" spans="2:14" x14ac:dyDescent="0.15">
      <c r="B67" s="49">
        <v>35</v>
      </c>
      <c r="C67" s="171">
        <v>60</v>
      </c>
      <c r="D67" s="49">
        <v>2</v>
      </c>
      <c r="E67" s="49">
        <v>5</v>
      </c>
      <c r="F67" s="172">
        <v>7</v>
      </c>
      <c r="G67" s="49"/>
      <c r="H67" s="49"/>
      <c r="I67"/>
      <c r="K67"/>
      <c r="L67"/>
      <c r="M67"/>
      <c r="N67"/>
    </row>
    <row r="68" spans="2:14" x14ac:dyDescent="0.15">
      <c r="B68" s="49">
        <v>36</v>
      </c>
      <c r="C68" s="171">
        <v>48</v>
      </c>
      <c r="D68" s="49">
        <v>1</v>
      </c>
      <c r="E68" s="49">
        <v>2</v>
      </c>
      <c r="F68" s="172">
        <v>8</v>
      </c>
      <c r="G68" s="49"/>
      <c r="H68" s="49"/>
      <c r="I68"/>
      <c r="J68"/>
      <c r="K68"/>
      <c r="L68"/>
      <c r="M68"/>
      <c r="N68"/>
    </row>
    <row r="69" spans="2:14" x14ac:dyDescent="0.15">
      <c r="B69" s="49">
        <v>37</v>
      </c>
      <c r="C69" s="171">
        <v>86</v>
      </c>
      <c r="D69" s="49">
        <v>6</v>
      </c>
      <c r="E69" s="49">
        <v>8</v>
      </c>
      <c r="F69" s="172">
        <v>8</v>
      </c>
      <c r="G69" s="49"/>
      <c r="H69" s="49"/>
      <c r="I69"/>
      <c r="J69"/>
      <c r="K69"/>
      <c r="L69"/>
      <c r="M69"/>
      <c r="N69"/>
    </row>
    <row r="70" spans="2:14" x14ac:dyDescent="0.15">
      <c r="B70" s="49">
        <v>38</v>
      </c>
      <c r="C70" s="171">
        <v>99</v>
      </c>
      <c r="D70" s="49">
        <v>8</v>
      </c>
      <c r="E70" s="49">
        <v>10</v>
      </c>
      <c r="F70" s="172">
        <v>8</v>
      </c>
      <c r="G70" s="49"/>
      <c r="H70" s="49"/>
      <c r="I70"/>
      <c r="J70"/>
      <c r="K70"/>
      <c r="L70"/>
      <c r="M70"/>
      <c r="N70"/>
    </row>
    <row r="71" spans="2:14" x14ac:dyDescent="0.15">
      <c r="B71" s="49">
        <v>39</v>
      </c>
      <c r="C71" s="171">
        <v>69</v>
      </c>
      <c r="D71" s="49">
        <v>8</v>
      </c>
      <c r="E71" s="49">
        <v>4</v>
      </c>
      <c r="F71" s="172">
        <v>8</v>
      </c>
      <c r="G71" s="49"/>
      <c r="H71" s="49"/>
      <c r="I71"/>
      <c r="J71"/>
      <c r="K71"/>
      <c r="L71"/>
      <c r="M71"/>
      <c r="N71"/>
    </row>
    <row r="72" spans="2:14" x14ac:dyDescent="0.15">
      <c r="B72" s="49">
        <v>40</v>
      </c>
      <c r="C72" s="171">
        <v>79</v>
      </c>
      <c r="D72" s="49">
        <v>2</v>
      </c>
      <c r="E72" s="49">
        <v>8</v>
      </c>
      <c r="F72" s="172">
        <v>8</v>
      </c>
      <c r="G72" s="49"/>
      <c r="H72" s="49"/>
      <c r="I72"/>
      <c r="J72"/>
      <c r="K72"/>
      <c r="L72"/>
      <c r="M72"/>
      <c r="N72"/>
    </row>
    <row r="73" spans="2:14" x14ac:dyDescent="0.15">
      <c r="B73" s="49">
        <v>41</v>
      </c>
      <c r="C73" s="171">
        <v>44</v>
      </c>
      <c r="D73" s="49">
        <v>7</v>
      </c>
      <c r="E73" s="49">
        <v>0</v>
      </c>
      <c r="F73" s="172">
        <v>9</v>
      </c>
      <c r="G73" s="49"/>
      <c r="H73" s="49"/>
      <c r="I73"/>
      <c r="J73"/>
      <c r="K73"/>
      <c r="L73"/>
      <c r="M73"/>
      <c r="N73"/>
    </row>
    <row r="74" spans="2:14" x14ac:dyDescent="0.15">
      <c r="B74" s="49">
        <v>42</v>
      </c>
      <c r="C74" s="171">
        <v>61</v>
      </c>
      <c r="D74" s="49">
        <v>9</v>
      </c>
      <c r="E74" s="49">
        <v>4</v>
      </c>
      <c r="F74" s="172">
        <v>9</v>
      </c>
      <c r="G74" s="49"/>
      <c r="H74" s="49"/>
      <c r="I74"/>
      <c r="J74"/>
      <c r="K74"/>
      <c r="L74"/>
      <c r="M74"/>
      <c r="N74"/>
    </row>
    <row r="75" spans="2:14" x14ac:dyDescent="0.15">
      <c r="B75" s="49">
        <v>43</v>
      </c>
      <c r="C75" s="171">
        <v>51</v>
      </c>
      <c r="D75" s="49">
        <v>8</v>
      </c>
      <c r="E75" s="49">
        <v>2</v>
      </c>
      <c r="F75" s="172">
        <v>9</v>
      </c>
      <c r="G75" s="49"/>
      <c r="H75" s="49"/>
      <c r="I75"/>
      <c r="J75"/>
      <c r="K75"/>
      <c r="L75"/>
      <c r="M75"/>
      <c r="N75"/>
    </row>
    <row r="76" spans="2:14" x14ac:dyDescent="0.15">
      <c r="B76" s="49">
        <v>44</v>
      </c>
      <c r="C76" s="171">
        <v>52</v>
      </c>
      <c r="D76" s="49">
        <v>5</v>
      </c>
      <c r="E76" s="49">
        <v>4</v>
      </c>
      <c r="F76" s="172">
        <v>9</v>
      </c>
      <c r="G76" s="49"/>
      <c r="H76" s="49"/>
      <c r="I76"/>
      <c r="J76"/>
      <c r="K76"/>
      <c r="L76"/>
      <c r="M76"/>
      <c r="N76"/>
    </row>
    <row r="77" spans="2:14" x14ac:dyDescent="0.15">
      <c r="B77" s="49">
        <v>45</v>
      </c>
      <c r="C77" s="171">
        <v>41</v>
      </c>
      <c r="D77" s="49">
        <v>1</v>
      </c>
      <c r="E77" s="49">
        <v>2</v>
      </c>
      <c r="F77" s="172">
        <v>9</v>
      </c>
      <c r="G77" s="49"/>
      <c r="H77" s="49"/>
      <c r="I77"/>
      <c r="J77"/>
      <c r="K77"/>
      <c r="L77"/>
      <c r="M77"/>
      <c r="N77"/>
    </row>
    <row r="78" spans="2:14" x14ac:dyDescent="0.15">
      <c r="B78" s="49">
        <v>46</v>
      </c>
      <c r="C78" s="171">
        <v>61</v>
      </c>
      <c r="D78" s="49">
        <v>5</v>
      </c>
      <c r="E78" s="49">
        <v>6</v>
      </c>
      <c r="F78" s="172">
        <v>10</v>
      </c>
      <c r="G78" s="49"/>
      <c r="H78" s="49"/>
      <c r="I78"/>
      <c r="J78"/>
      <c r="K78"/>
      <c r="L78"/>
      <c r="M78"/>
      <c r="N78"/>
    </row>
    <row r="79" spans="2:14" x14ac:dyDescent="0.15">
      <c r="B79" s="49">
        <v>47</v>
      </c>
      <c r="C79" s="171">
        <v>54</v>
      </c>
      <c r="D79" s="49">
        <v>8</v>
      </c>
      <c r="E79" s="49">
        <v>1</v>
      </c>
      <c r="F79" s="172">
        <v>10</v>
      </c>
      <c r="G79" s="49"/>
      <c r="H79" s="49"/>
      <c r="I79"/>
      <c r="J79"/>
      <c r="K79"/>
      <c r="L79"/>
      <c r="M79"/>
      <c r="N79"/>
    </row>
    <row r="80" spans="2:14" x14ac:dyDescent="0.15">
      <c r="B80" s="49">
        <v>48</v>
      </c>
      <c r="C80" s="171">
        <v>62</v>
      </c>
      <c r="D80" s="49">
        <v>6</v>
      </c>
      <c r="E80" s="49">
        <v>6</v>
      </c>
      <c r="F80" s="172">
        <v>10</v>
      </c>
      <c r="G80" s="49"/>
      <c r="H80" s="49"/>
      <c r="I80"/>
      <c r="J80"/>
      <c r="K80"/>
      <c r="L80"/>
      <c r="M80"/>
      <c r="N80"/>
    </row>
    <row r="81" spans="2:14" x14ac:dyDescent="0.15">
      <c r="B81" s="49">
        <v>49</v>
      </c>
      <c r="C81" s="171">
        <v>50</v>
      </c>
      <c r="D81" s="49">
        <v>3</v>
      </c>
      <c r="E81" s="49">
        <v>4</v>
      </c>
      <c r="F81" s="172">
        <v>10</v>
      </c>
      <c r="G81" s="49"/>
      <c r="H81" s="49"/>
      <c r="I81"/>
      <c r="J81"/>
      <c r="K81"/>
      <c r="L81"/>
      <c r="M81"/>
      <c r="N81"/>
    </row>
    <row r="82" spans="2:14" x14ac:dyDescent="0.15">
      <c r="B82" s="49">
        <v>50</v>
      </c>
      <c r="C82" s="171">
        <v>57</v>
      </c>
      <c r="D82" s="49">
        <v>1</v>
      </c>
      <c r="E82" s="49">
        <v>9</v>
      </c>
      <c r="F82" s="172">
        <v>10</v>
      </c>
      <c r="G82" s="49"/>
      <c r="H82" s="49"/>
      <c r="I82"/>
      <c r="J82"/>
      <c r="K82"/>
      <c r="L82"/>
      <c r="M82"/>
      <c r="N82"/>
    </row>
    <row r="83" spans="2:14" x14ac:dyDescent="0.15">
      <c r="B83" s="49">
        <v>51</v>
      </c>
      <c r="C83" s="171">
        <v>66</v>
      </c>
      <c r="D83" s="49">
        <v>8</v>
      </c>
      <c r="E83" s="49">
        <v>4</v>
      </c>
      <c r="F83" s="172">
        <v>11</v>
      </c>
      <c r="G83" s="49"/>
      <c r="H83" s="49"/>
      <c r="I83"/>
      <c r="J83"/>
      <c r="K83"/>
      <c r="L83"/>
      <c r="M83"/>
      <c r="N83"/>
    </row>
    <row r="84" spans="2:14" x14ac:dyDescent="0.15">
      <c r="B84" s="49">
        <v>52</v>
      </c>
      <c r="C84" s="171">
        <v>67</v>
      </c>
      <c r="D84" s="49">
        <v>7</v>
      </c>
      <c r="E84" s="49">
        <v>5</v>
      </c>
      <c r="F84" s="172">
        <v>11</v>
      </c>
      <c r="G84" s="49"/>
      <c r="H84" s="49"/>
      <c r="I84"/>
      <c r="J84"/>
      <c r="K84"/>
      <c r="L84"/>
      <c r="M84"/>
      <c r="N84"/>
    </row>
    <row r="85" spans="2:14" x14ac:dyDescent="0.15">
      <c r="B85" s="49">
        <v>53</v>
      </c>
      <c r="C85" s="171">
        <v>66</v>
      </c>
      <c r="D85" s="49">
        <v>9</v>
      </c>
      <c r="E85" s="49">
        <v>4</v>
      </c>
      <c r="F85" s="172">
        <v>11</v>
      </c>
      <c r="G85" s="49"/>
      <c r="H85" s="49"/>
      <c r="I85"/>
      <c r="J85"/>
      <c r="K85"/>
      <c r="L85"/>
      <c r="M85"/>
      <c r="N85"/>
    </row>
    <row r="86" spans="2:14" x14ac:dyDescent="0.15">
      <c r="B86" s="49">
        <v>54</v>
      </c>
      <c r="C86" s="171">
        <v>76</v>
      </c>
      <c r="D86" s="49">
        <v>6</v>
      </c>
      <c r="E86" s="49">
        <v>7</v>
      </c>
      <c r="F86" s="172">
        <v>11</v>
      </c>
      <c r="G86" s="49"/>
      <c r="H86" s="49"/>
      <c r="I86"/>
      <c r="J86"/>
      <c r="K86"/>
      <c r="L86"/>
      <c r="M86"/>
      <c r="N86"/>
    </row>
    <row r="87" spans="2:14" x14ac:dyDescent="0.15">
      <c r="B87" s="49">
        <v>55</v>
      </c>
      <c r="C87" s="171">
        <v>63</v>
      </c>
      <c r="D87" s="49">
        <v>7</v>
      </c>
      <c r="E87" s="49">
        <v>4</v>
      </c>
      <c r="F87" s="172">
        <v>11</v>
      </c>
      <c r="G87" s="49"/>
      <c r="H87" s="49"/>
      <c r="I87"/>
      <c r="J87"/>
      <c r="K87"/>
      <c r="L87"/>
      <c r="M87"/>
      <c r="N87"/>
    </row>
    <row r="88" spans="2:14" x14ac:dyDescent="0.15">
      <c r="B88" s="49">
        <v>56</v>
      </c>
      <c r="C88" s="171">
        <v>54</v>
      </c>
      <c r="D88" s="49">
        <v>8</v>
      </c>
      <c r="E88" s="49">
        <v>2</v>
      </c>
      <c r="F88" s="172">
        <v>12</v>
      </c>
      <c r="G88" s="49"/>
      <c r="H88" s="49"/>
      <c r="I88"/>
      <c r="J88"/>
      <c r="K88"/>
      <c r="L88"/>
      <c r="M88"/>
      <c r="N88"/>
    </row>
    <row r="89" spans="2:14" x14ac:dyDescent="0.15">
      <c r="B89" s="49">
        <v>57</v>
      </c>
      <c r="C89" s="171">
        <v>41</v>
      </c>
      <c r="D89" s="49">
        <v>0</v>
      </c>
      <c r="E89" s="49">
        <v>6</v>
      </c>
      <c r="F89" s="172">
        <v>12</v>
      </c>
      <c r="G89" s="49"/>
      <c r="H89" s="49"/>
      <c r="I89"/>
      <c r="J89"/>
      <c r="K89"/>
      <c r="L89"/>
      <c r="M89"/>
      <c r="N89"/>
    </row>
    <row r="90" spans="2:14" x14ac:dyDescent="0.15">
      <c r="B90" s="49">
        <v>58</v>
      </c>
      <c r="C90" s="171">
        <v>46</v>
      </c>
      <c r="D90" s="49">
        <v>2</v>
      </c>
      <c r="E90" s="49">
        <v>7</v>
      </c>
      <c r="F90" s="172">
        <v>12</v>
      </c>
      <c r="G90" s="49"/>
      <c r="H90" s="49"/>
      <c r="I90"/>
      <c r="J90"/>
      <c r="K90"/>
      <c r="L90"/>
      <c r="M90"/>
      <c r="N90"/>
    </row>
    <row r="91" spans="2:14" x14ac:dyDescent="0.15">
      <c r="B91" s="49">
        <v>59</v>
      </c>
      <c r="C91" s="171">
        <v>48</v>
      </c>
      <c r="D91" s="49">
        <v>3</v>
      </c>
      <c r="E91" s="49">
        <v>6</v>
      </c>
      <c r="F91" s="172">
        <v>12</v>
      </c>
      <c r="G91" s="49"/>
      <c r="H91" s="49"/>
      <c r="I91"/>
      <c r="J91"/>
      <c r="K91"/>
      <c r="L91"/>
      <c r="M91"/>
      <c r="N91"/>
    </row>
    <row r="92" spans="2:14" x14ac:dyDescent="0.15">
      <c r="B92" s="49">
        <v>60</v>
      </c>
      <c r="C92" s="171">
        <v>60</v>
      </c>
      <c r="D92" s="49">
        <v>9</v>
      </c>
      <c r="E92" s="49">
        <v>6</v>
      </c>
      <c r="F92" s="172">
        <v>12</v>
      </c>
      <c r="G92" s="49"/>
      <c r="H92" s="49"/>
      <c r="I92"/>
      <c r="J92"/>
      <c r="K92"/>
      <c r="L92"/>
      <c r="M92"/>
      <c r="N92"/>
    </row>
    <row r="93" spans="2:14" x14ac:dyDescent="0.15">
      <c r="B93" s="49">
        <v>61</v>
      </c>
      <c r="C93" s="171">
        <v>90</v>
      </c>
      <c r="D93" s="49">
        <v>5</v>
      </c>
      <c r="E93" s="49">
        <v>7</v>
      </c>
      <c r="F93" s="172">
        <v>13</v>
      </c>
      <c r="G93" s="49"/>
      <c r="H93" s="49"/>
      <c r="I93"/>
      <c r="J93"/>
      <c r="K93"/>
      <c r="L93"/>
      <c r="M93"/>
      <c r="N93"/>
    </row>
    <row r="94" spans="2:14" x14ac:dyDescent="0.15">
      <c r="B94" s="49">
        <v>62</v>
      </c>
      <c r="C94" s="171">
        <v>71</v>
      </c>
      <c r="D94" s="49">
        <v>8</v>
      </c>
      <c r="E94" s="49">
        <v>2</v>
      </c>
      <c r="F94" s="172">
        <v>13</v>
      </c>
      <c r="G94" s="49"/>
      <c r="H94" s="49"/>
      <c r="I94"/>
      <c r="J94"/>
      <c r="K94"/>
      <c r="L94"/>
      <c r="M94"/>
      <c r="N94"/>
    </row>
    <row r="95" spans="2:14" x14ac:dyDescent="0.15">
      <c r="B95" s="49">
        <v>63</v>
      </c>
      <c r="C95" s="171">
        <v>53</v>
      </c>
      <c r="D95" s="49">
        <v>3</v>
      </c>
      <c r="E95" s="49">
        <v>1</v>
      </c>
      <c r="F95" s="172">
        <v>13</v>
      </c>
      <c r="G95" s="49"/>
      <c r="H95" s="49"/>
      <c r="I95"/>
      <c r="J95"/>
      <c r="K95"/>
      <c r="L95"/>
      <c r="M95"/>
      <c r="N95"/>
    </row>
    <row r="96" spans="2:14" x14ac:dyDescent="0.15">
      <c r="B96" s="49">
        <v>64</v>
      </c>
      <c r="C96" s="171">
        <v>84</v>
      </c>
      <c r="D96" s="49">
        <v>5</v>
      </c>
      <c r="E96" s="49">
        <v>6</v>
      </c>
      <c r="F96" s="172">
        <v>13</v>
      </c>
      <c r="G96" s="49"/>
      <c r="H96" s="49"/>
      <c r="I96"/>
      <c r="J96"/>
      <c r="K96"/>
      <c r="L96"/>
      <c r="M96"/>
      <c r="N96"/>
    </row>
    <row r="97" spans="2:14" x14ac:dyDescent="0.15">
      <c r="B97" s="49">
        <v>65</v>
      </c>
      <c r="C97" s="171">
        <v>79</v>
      </c>
      <c r="D97" s="49">
        <v>7</v>
      </c>
      <c r="E97" s="49">
        <v>4</v>
      </c>
      <c r="F97" s="172">
        <v>13</v>
      </c>
      <c r="G97" s="49"/>
      <c r="H97" s="49"/>
      <c r="I97"/>
      <c r="J97"/>
      <c r="K97"/>
      <c r="L97"/>
      <c r="M97"/>
      <c r="N97"/>
    </row>
    <row r="98" spans="2:14" x14ac:dyDescent="0.15">
      <c r="B98" s="49">
        <v>66</v>
      </c>
      <c r="C98" s="171">
        <v>49</v>
      </c>
      <c r="D98" s="49">
        <v>10</v>
      </c>
      <c r="E98" s="49">
        <v>2</v>
      </c>
      <c r="F98" s="172">
        <v>14</v>
      </c>
      <c r="G98" s="49"/>
      <c r="H98" s="49"/>
      <c r="I98"/>
      <c r="J98"/>
      <c r="K98"/>
      <c r="L98"/>
      <c r="M98"/>
      <c r="N98"/>
    </row>
    <row r="99" spans="2:14" x14ac:dyDescent="0.15">
      <c r="B99" s="49">
        <v>67</v>
      </c>
      <c r="C99" s="171">
        <v>48</v>
      </c>
      <c r="D99" s="49">
        <v>2</v>
      </c>
      <c r="E99" s="49">
        <v>4</v>
      </c>
      <c r="F99" s="172">
        <v>14</v>
      </c>
      <c r="G99" s="49"/>
      <c r="H99" t="s">
        <v>407</v>
      </c>
      <c r="I99"/>
      <c r="J99"/>
      <c r="K99"/>
      <c r="L99"/>
      <c r="M99"/>
      <c r="N99"/>
    </row>
    <row r="100" spans="2:14" x14ac:dyDescent="0.15">
      <c r="B100" s="49">
        <v>68</v>
      </c>
      <c r="C100" s="171">
        <v>52</v>
      </c>
      <c r="D100" s="49">
        <v>2</v>
      </c>
      <c r="E100" s="49">
        <v>5</v>
      </c>
      <c r="F100" s="172">
        <v>14</v>
      </c>
      <c r="G100" s="49"/>
      <c r="H100" s="49"/>
      <c r="I100"/>
      <c r="J100"/>
      <c r="K100"/>
      <c r="L100"/>
      <c r="M100"/>
      <c r="N100"/>
    </row>
    <row r="101" spans="2:14" x14ac:dyDescent="0.15">
      <c r="B101" s="49">
        <v>69</v>
      </c>
      <c r="C101" s="171">
        <v>65</v>
      </c>
      <c r="D101" s="49">
        <v>5</v>
      </c>
      <c r="E101" s="49">
        <v>8</v>
      </c>
      <c r="F101" s="172">
        <v>14</v>
      </c>
      <c r="G101" s="49"/>
      <c r="H101" s="49"/>
      <c r="I101"/>
      <c r="K101"/>
      <c r="L101"/>
      <c r="M101"/>
      <c r="N101"/>
    </row>
    <row r="102" spans="2:14" x14ac:dyDescent="0.15">
      <c r="B102" s="49">
        <v>70</v>
      </c>
      <c r="C102" s="171">
        <v>73</v>
      </c>
      <c r="D102" s="49">
        <v>6</v>
      </c>
      <c r="E102" s="49">
        <v>10</v>
      </c>
      <c r="F102" s="172">
        <v>14</v>
      </c>
      <c r="G102" s="49"/>
      <c r="H102" s="49"/>
      <c r="I102"/>
      <c r="J102"/>
      <c r="K102"/>
      <c r="L102"/>
      <c r="M102"/>
      <c r="N102"/>
    </row>
    <row r="103" spans="2:14" x14ac:dyDescent="0.15">
      <c r="B103" s="49">
        <v>71</v>
      </c>
      <c r="C103" s="171">
        <v>52</v>
      </c>
      <c r="D103" s="49">
        <v>3</v>
      </c>
      <c r="E103" s="49">
        <v>4</v>
      </c>
      <c r="F103" s="172">
        <v>15</v>
      </c>
      <c r="G103" s="49"/>
      <c r="H103" s="49"/>
      <c r="I103"/>
      <c r="K103"/>
      <c r="L103"/>
      <c r="M103"/>
      <c r="N103"/>
    </row>
    <row r="104" spans="2:14" x14ac:dyDescent="0.15">
      <c r="B104" s="49">
        <v>72</v>
      </c>
      <c r="C104" s="171">
        <v>80</v>
      </c>
      <c r="D104" s="49">
        <v>2</v>
      </c>
      <c r="E104" s="49">
        <v>9</v>
      </c>
      <c r="F104" s="172">
        <v>15</v>
      </c>
      <c r="G104" s="49"/>
      <c r="H104" s="49"/>
      <c r="I104"/>
      <c r="K104"/>
      <c r="L104"/>
      <c r="M104"/>
      <c r="N104"/>
    </row>
    <row r="105" spans="2:14" x14ac:dyDescent="0.15">
      <c r="B105" s="49">
        <v>73</v>
      </c>
      <c r="C105" s="171">
        <v>69</v>
      </c>
      <c r="D105" s="49">
        <v>1</v>
      </c>
      <c r="E105" s="49">
        <v>7</v>
      </c>
      <c r="F105" s="172">
        <v>15</v>
      </c>
      <c r="G105" s="49"/>
      <c r="H105" s="49"/>
      <c r="I105"/>
      <c r="J105"/>
      <c r="K105"/>
      <c r="L105"/>
      <c r="M105"/>
      <c r="N105"/>
    </row>
    <row r="106" spans="2:14" x14ac:dyDescent="0.15">
      <c r="B106" s="49">
        <v>74</v>
      </c>
      <c r="C106" s="171">
        <v>63</v>
      </c>
      <c r="D106" s="49">
        <v>3</v>
      </c>
      <c r="E106" s="49">
        <v>6</v>
      </c>
      <c r="F106" s="172">
        <v>15</v>
      </c>
      <c r="G106" s="49"/>
      <c r="H106" s="49"/>
      <c r="I106"/>
      <c r="J106"/>
      <c r="K106"/>
      <c r="L106"/>
      <c r="M106"/>
      <c r="N106"/>
    </row>
    <row r="107" spans="2:14" x14ac:dyDescent="0.15">
      <c r="B107" s="49">
        <v>75</v>
      </c>
      <c r="C107" s="171">
        <v>61</v>
      </c>
      <c r="D107" s="49">
        <v>4</v>
      </c>
      <c r="E107" s="49">
        <v>5</v>
      </c>
      <c r="F107" s="172">
        <v>15</v>
      </c>
      <c r="G107" s="49"/>
      <c r="H107" s="49"/>
      <c r="I107"/>
      <c r="J107"/>
      <c r="K107"/>
      <c r="L107"/>
      <c r="M107"/>
      <c r="N107"/>
    </row>
    <row r="108" spans="2:14" x14ac:dyDescent="0.15">
      <c r="B108" s="49">
        <v>76</v>
      </c>
      <c r="C108" s="171">
        <v>45</v>
      </c>
      <c r="D108" s="49">
        <v>3</v>
      </c>
      <c r="E108" s="49">
        <v>2</v>
      </c>
      <c r="F108" s="172">
        <v>16</v>
      </c>
      <c r="G108" s="49"/>
      <c r="H108" s="49"/>
      <c r="I108"/>
      <c r="J108"/>
      <c r="K108"/>
      <c r="L108"/>
      <c r="M108"/>
      <c r="N108"/>
    </row>
    <row r="109" spans="2:14" x14ac:dyDescent="0.15">
      <c r="B109" s="49">
        <v>77</v>
      </c>
      <c r="C109" s="171">
        <v>52</v>
      </c>
      <c r="D109" s="49">
        <v>2</v>
      </c>
      <c r="E109" s="49">
        <v>8</v>
      </c>
      <c r="F109" s="172">
        <v>16</v>
      </c>
      <c r="G109" s="49"/>
      <c r="H109" s="49"/>
      <c r="I109"/>
      <c r="J109"/>
      <c r="K109"/>
      <c r="L109"/>
      <c r="M109"/>
      <c r="N109"/>
    </row>
    <row r="110" spans="2:14" x14ac:dyDescent="0.15">
      <c r="B110" s="49">
        <v>78</v>
      </c>
      <c r="C110" s="171">
        <v>55</v>
      </c>
      <c r="D110" s="49">
        <v>3</v>
      </c>
      <c r="E110" s="49">
        <v>8</v>
      </c>
      <c r="F110" s="172">
        <v>16</v>
      </c>
      <c r="G110" s="49"/>
      <c r="H110" s="49"/>
      <c r="I110"/>
      <c r="J110"/>
      <c r="K110"/>
      <c r="L110"/>
      <c r="M110"/>
      <c r="N110"/>
    </row>
    <row r="111" spans="2:14" x14ac:dyDescent="0.15">
      <c r="B111" s="49">
        <v>79</v>
      </c>
      <c r="C111" s="171">
        <v>51</v>
      </c>
      <c r="D111" s="49">
        <v>2</v>
      </c>
      <c r="E111" s="49">
        <v>9</v>
      </c>
      <c r="F111" s="172">
        <v>16</v>
      </c>
      <c r="G111" s="49"/>
      <c r="H111" s="49"/>
      <c r="I111"/>
      <c r="J111"/>
      <c r="K111"/>
      <c r="L111"/>
      <c r="M111"/>
      <c r="N111"/>
    </row>
    <row r="112" spans="2:14" x14ac:dyDescent="0.15">
      <c r="B112" s="49">
        <v>80</v>
      </c>
      <c r="C112" s="171">
        <v>52</v>
      </c>
      <c r="D112" s="49">
        <v>3</v>
      </c>
      <c r="E112" s="49">
        <v>7</v>
      </c>
      <c r="F112" s="172">
        <v>16</v>
      </c>
      <c r="G112" s="49"/>
      <c r="H112" s="49"/>
      <c r="I112"/>
      <c r="K112"/>
      <c r="L112"/>
      <c r="M112"/>
      <c r="N112"/>
    </row>
    <row r="113" spans="2:14" x14ac:dyDescent="0.15">
      <c r="B113" s="49">
        <v>81</v>
      </c>
      <c r="C113" s="171">
        <v>60</v>
      </c>
      <c r="D113" s="49">
        <v>0</v>
      </c>
      <c r="E113" s="49">
        <v>6</v>
      </c>
      <c r="F113" s="172">
        <v>17</v>
      </c>
      <c r="G113" s="49"/>
      <c r="H113" s="49"/>
      <c r="I113"/>
      <c r="K113"/>
      <c r="L113"/>
      <c r="M113"/>
      <c r="N113"/>
    </row>
    <row r="114" spans="2:14" x14ac:dyDescent="0.15">
      <c r="B114" s="49">
        <v>82</v>
      </c>
      <c r="C114" s="171">
        <v>82</v>
      </c>
      <c r="D114" s="49">
        <v>9</v>
      </c>
      <c r="E114" s="49">
        <v>6</v>
      </c>
      <c r="F114" s="172">
        <v>17</v>
      </c>
      <c r="G114" s="49"/>
      <c r="H114" s="49"/>
      <c r="I114"/>
      <c r="K114"/>
      <c r="L114"/>
      <c r="M114"/>
      <c r="N114"/>
    </row>
    <row r="115" spans="2:14" x14ac:dyDescent="0.15">
      <c r="B115" s="49">
        <v>83</v>
      </c>
      <c r="C115" s="171">
        <v>48</v>
      </c>
      <c r="D115" s="49">
        <v>0</v>
      </c>
      <c r="E115" s="49">
        <v>3</v>
      </c>
      <c r="F115" s="172">
        <v>17</v>
      </c>
      <c r="G115" s="49"/>
      <c r="H115" s="49"/>
      <c r="I115"/>
      <c r="J115"/>
      <c r="K115"/>
      <c r="L115"/>
      <c r="M115"/>
      <c r="N115"/>
    </row>
    <row r="116" spans="2:14" x14ac:dyDescent="0.15">
      <c r="B116" s="49">
        <v>84</v>
      </c>
      <c r="C116" s="171">
        <v>46</v>
      </c>
      <c r="D116" s="49">
        <v>1</v>
      </c>
      <c r="E116" s="49">
        <v>2</v>
      </c>
      <c r="F116" s="172">
        <v>17</v>
      </c>
      <c r="G116" s="49"/>
      <c r="H116" s="49"/>
      <c r="I116"/>
      <c r="J116"/>
      <c r="K116"/>
      <c r="L116"/>
      <c r="M116"/>
      <c r="N116"/>
    </row>
    <row r="117" spans="2:14" x14ac:dyDescent="0.15">
      <c r="B117" s="49">
        <v>85</v>
      </c>
      <c r="C117" s="171">
        <v>63</v>
      </c>
      <c r="D117" s="49">
        <v>2</v>
      </c>
      <c r="E117" s="49">
        <v>6</v>
      </c>
      <c r="F117" s="172">
        <v>17</v>
      </c>
      <c r="G117" s="49"/>
      <c r="H117" s="49"/>
      <c r="I117"/>
      <c r="J117"/>
      <c r="K117"/>
      <c r="L117"/>
      <c r="M117"/>
      <c r="N117"/>
    </row>
    <row r="118" spans="2:14" x14ac:dyDescent="0.15">
      <c r="B118" s="49">
        <v>86</v>
      </c>
      <c r="C118" s="171">
        <v>65</v>
      </c>
      <c r="D118" s="49">
        <v>4</v>
      </c>
      <c r="E118" s="49">
        <v>7</v>
      </c>
      <c r="F118" s="172">
        <v>18</v>
      </c>
      <c r="G118" s="49"/>
      <c r="H118" s="49"/>
      <c r="I118"/>
      <c r="J118"/>
      <c r="K118"/>
      <c r="L118"/>
      <c r="M118"/>
      <c r="N118"/>
    </row>
    <row r="119" spans="2:14" x14ac:dyDescent="0.15">
      <c r="B119" s="49">
        <v>87</v>
      </c>
      <c r="C119" s="171">
        <v>43</v>
      </c>
      <c r="D119" s="49">
        <v>1</v>
      </c>
      <c r="E119" s="49">
        <v>2</v>
      </c>
      <c r="F119" s="172">
        <v>18</v>
      </c>
      <c r="G119" s="49"/>
      <c r="H119" s="49"/>
      <c r="I119"/>
      <c r="J119"/>
      <c r="K119"/>
      <c r="L119"/>
      <c r="M119"/>
      <c r="N119"/>
    </row>
    <row r="120" spans="2:14" x14ac:dyDescent="0.15">
      <c r="B120" s="49">
        <v>88</v>
      </c>
      <c r="C120" s="171">
        <v>50</v>
      </c>
      <c r="D120" s="49">
        <v>7</v>
      </c>
      <c r="E120" s="49">
        <v>2</v>
      </c>
      <c r="F120" s="172">
        <v>18</v>
      </c>
      <c r="G120" s="49"/>
      <c r="H120" s="49"/>
      <c r="I120"/>
      <c r="J120"/>
      <c r="K120"/>
      <c r="L120"/>
      <c r="M120"/>
      <c r="N120"/>
    </row>
    <row r="121" spans="2:14" x14ac:dyDescent="0.15">
      <c r="B121" s="49">
        <v>89</v>
      </c>
      <c r="C121" s="171">
        <v>62</v>
      </c>
      <c r="D121" s="49">
        <v>3</v>
      </c>
      <c r="E121" s="49">
        <v>7</v>
      </c>
      <c r="F121" s="172">
        <v>18</v>
      </c>
      <c r="G121" s="49"/>
      <c r="H121" s="49"/>
      <c r="I121"/>
      <c r="J121"/>
      <c r="K121"/>
      <c r="L121"/>
      <c r="M121"/>
      <c r="N121"/>
    </row>
    <row r="122" spans="2:14" x14ac:dyDescent="0.15">
      <c r="B122" s="49">
        <v>90</v>
      </c>
      <c r="C122" s="171">
        <v>66</v>
      </c>
      <c r="D122" s="49">
        <v>1</v>
      </c>
      <c r="E122" s="49">
        <v>8</v>
      </c>
      <c r="F122" s="172">
        <v>18</v>
      </c>
      <c r="G122" s="49"/>
      <c r="H122" s="49"/>
      <c r="I122"/>
      <c r="J122"/>
      <c r="K122"/>
      <c r="L122"/>
      <c r="M122"/>
      <c r="N122"/>
    </row>
    <row r="123" spans="2:14" x14ac:dyDescent="0.15">
      <c r="B123" s="49">
        <v>91</v>
      </c>
      <c r="C123" s="171">
        <v>63</v>
      </c>
      <c r="D123" s="49">
        <v>6</v>
      </c>
      <c r="E123" s="49">
        <v>2</v>
      </c>
      <c r="F123" s="172">
        <v>19</v>
      </c>
      <c r="G123" s="49"/>
      <c r="H123" s="49"/>
      <c r="I123"/>
      <c r="J123"/>
      <c r="K123"/>
      <c r="L123"/>
      <c r="M123"/>
      <c r="N123"/>
    </row>
    <row r="124" spans="2:14" x14ac:dyDescent="0.15">
      <c r="B124" s="49">
        <v>92</v>
      </c>
      <c r="C124" s="171">
        <v>84</v>
      </c>
      <c r="D124" s="49">
        <v>9</v>
      </c>
      <c r="E124" s="49">
        <v>5</v>
      </c>
      <c r="F124" s="172">
        <v>19</v>
      </c>
      <c r="G124" s="49"/>
      <c r="H124" s="49"/>
      <c r="I124"/>
      <c r="J124"/>
      <c r="K124"/>
      <c r="L124"/>
      <c r="M124"/>
      <c r="N124"/>
    </row>
    <row r="125" spans="2:14" x14ac:dyDescent="0.15">
      <c r="B125" s="49">
        <v>93</v>
      </c>
      <c r="C125" s="171">
        <v>64</v>
      </c>
      <c r="D125" s="49">
        <v>4</v>
      </c>
      <c r="E125" s="49">
        <v>3</v>
      </c>
      <c r="F125" s="172">
        <v>19</v>
      </c>
      <c r="G125" s="49"/>
      <c r="H125" s="49"/>
      <c r="I125"/>
      <c r="J125"/>
      <c r="K125"/>
      <c r="L125"/>
      <c r="M125"/>
      <c r="N125"/>
    </row>
    <row r="126" spans="2:14" x14ac:dyDescent="0.15">
      <c r="B126" s="49">
        <v>94</v>
      </c>
      <c r="C126" s="171">
        <v>85</v>
      </c>
      <c r="D126" s="49">
        <v>6</v>
      </c>
      <c r="E126" s="49">
        <v>6</v>
      </c>
      <c r="F126" s="172">
        <v>19</v>
      </c>
      <c r="G126" s="49"/>
      <c r="H126" s="49"/>
      <c r="I126"/>
      <c r="J126"/>
      <c r="K126"/>
      <c r="L126"/>
      <c r="M126"/>
      <c r="N126"/>
    </row>
    <row r="127" spans="2:14" x14ac:dyDescent="0.15">
      <c r="B127" s="49">
        <v>95</v>
      </c>
      <c r="C127" s="171">
        <v>97</v>
      </c>
      <c r="D127" s="49">
        <v>7</v>
      </c>
      <c r="E127" s="49">
        <v>8</v>
      </c>
      <c r="F127" s="172">
        <v>19</v>
      </c>
      <c r="G127" s="49"/>
      <c r="H127" s="49"/>
      <c r="I127"/>
      <c r="J127"/>
      <c r="K127"/>
      <c r="L127"/>
      <c r="M127"/>
      <c r="N127"/>
    </row>
    <row r="128" spans="2:14" x14ac:dyDescent="0.15">
      <c r="B128" s="49">
        <v>96</v>
      </c>
      <c r="C128" s="171">
        <v>92</v>
      </c>
      <c r="D128" s="49">
        <v>6</v>
      </c>
      <c r="E128" s="49">
        <v>8</v>
      </c>
      <c r="F128" s="172">
        <v>20</v>
      </c>
      <c r="G128" s="49"/>
      <c r="H128" s="49"/>
      <c r="I128"/>
      <c r="J128"/>
      <c r="K128"/>
      <c r="L128"/>
      <c r="M128"/>
      <c r="N128"/>
    </row>
    <row r="129" spans="2:14" x14ac:dyDescent="0.15">
      <c r="B129" s="49">
        <v>97</v>
      </c>
      <c r="C129" s="171">
        <v>53</v>
      </c>
      <c r="D129" s="49">
        <v>0</v>
      </c>
      <c r="E129" s="49">
        <v>3</v>
      </c>
      <c r="F129" s="172">
        <v>20</v>
      </c>
      <c r="G129" s="49"/>
      <c r="H129" s="49"/>
      <c r="I129"/>
      <c r="J129"/>
      <c r="K129"/>
      <c r="L129"/>
      <c r="M129"/>
      <c r="N129"/>
    </row>
    <row r="130" spans="2:14" x14ac:dyDescent="0.15">
      <c r="B130" s="49">
        <v>98</v>
      </c>
      <c r="C130" s="171">
        <v>90</v>
      </c>
      <c r="D130" s="49">
        <v>6</v>
      </c>
      <c r="E130" s="49">
        <v>8</v>
      </c>
      <c r="F130" s="172">
        <v>20</v>
      </c>
      <c r="G130" s="49"/>
      <c r="H130" s="49"/>
      <c r="I130"/>
      <c r="J130"/>
      <c r="K130"/>
      <c r="L130"/>
      <c r="M130"/>
      <c r="N130"/>
    </row>
    <row r="131" spans="2:14" x14ac:dyDescent="0.15">
      <c r="B131" s="49">
        <v>99</v>
      </c>
      <c r="C131" s="171">
        <v>78</v>
      </c>
      <c r="D131" s="49">
        <v>6</v>
      </c>
      <c r="E131" s="49">
        <v>5</v>
      </c>
      <c r="F131" s="172">
        <v>20</v>
      </c>
      <c r="G131" s="49"/>
      <c r="H131" s="49"/>
      <c r="I131"/>
      <c r="J131"/>
      <c r="K131"/>
      <c r="L131"/>
      <c r="M131"/>
      <c r="N131"/>
    </row>
    <row r="132" spans="2:14" x14ac:dyDescent="0.15">
      <c r="B132" s="49">
        <v>100</v>
      </c>
      <c r="C132" s="171">
        <v>80</v>
      </c>
      <c r="D132" s="49">
        <v>7</v>
      </c>
      <c r="E132" s="49">
        <v>5</v>
      </c>
      <c r="F132" s="172">
        <v>20</v>
      </c>
      <c r="G132" s="49"/>
      <c r="H132" s="49"/>
      <c r="I132"/>
      <c r="J132"/>
      <c r="K132"/>
      <c r="L132"/>
      <c r="M132"/>
      <c r="N132"/>
    </row>
    <row r="133" spans="2:14" x14ac:dyDescent="0.15">
      <c r="B133" s="49">
        <v>101</v>
      </c>
      <c r="C133" s="171">
        <v>62</v>
      </c>
      <c r="D133" s="49">
        <v>7</v>
      </c>
      <c r="E133" s="49">
        <v>1</v>
      </c>
      <c r="F133" s="172">
        <v>21</v>
      </c>
      <c r="G133" s="49"/>
      <c r="H133" s="49"/>
      <c r="I133"/>
      <c r="J133"/>
      <c r="K133"/>
      <c r="L133"/>
      <c r="M133"/>
      <c r="N133"/>
    </row>
    <row r="134" spans="2:14" x14ac:dyDescent="0.15">
      <c r="B134" s="49">
        <v>102</v>
      </c>
      <c r="C134" s="171">
        <v>71</v>
      </c>
      <c r="D134" s="49">
        <v>0</v>
      </c>
      <c r="E134" s="49">
        <v>7</v>
      </c>
      <c r="F134" s="172">
        <v>21</v>
      </c>
      <c r="G134" s="49"/>
      <c r="H134" s="49"/>
      <c r="I134"/>
      <c r="J134"/>
      <c r="K134"/>
      <c r="L134"/>
      <c r="M134"/>
      <c r="N134"/>
    </row>
    <row r="135" spans="2:14" x14ac:dyDescent="0.15">
      <c r="B135" s="49">
        <v>103</v>
      </c>
      <c r="C135" s="171">
        <v>75</v>
      </c>
      <c r="D135" s="49">
        <v>9</v>
      </c>
      <c r="E135" s="49">
        <v>4</v>
      </c>
      <c r="F135" s="172">
        <v>21</v>
      </c>
      <c r="G135" s="49"/>
      <c r="H135" s="49"/>
      <c r="I135"/>
      <c r="J135"/>
      <c r="K135"/>
      <c r="L135"/>
      <c r="M135"/>
      <c r="N135"/>
    </row>
    <row r="136" spans="2:14" x14ac:dyDescent="0.15">
      <c r="B136" s="49">
        <v>104</v>
      </c>
      <c r="C136" s="171">
        <v>80</v>
      </c>
      <c r="D136" s="49">
        <v>4</v>
      </c>
      <c r="E136" s="49">
        <v>7</v>
      </c>
      <c r="F136" s="172">
        <v>21</v>
      </c>
      <c r="G136" s="49"/>
      <c r="H136" s="49"/>
      <c r="I136"/>
      <c r="J136"/>
      <c r="K136"/>
      <c r="L136"/>
      <c r="M136"/>
      <c r="N136"/>
    </row>
    <row r="137" spans="2:14" x14ac:dyDescent="0.15">
      <c r="B137" s="49">
        <v>105</v>
      </c>
      <c r="C137" s="171">
        <v>100</v>
      </c>
      <c r="D137" s="49">
        <v>10</v>
      </c>
      <c r="E137" s="49">
        <v>8</v>
      </c>
      <c r="F137" s="172">
        <v>21</v>
      </c>
      <c r="G137" s="49"/>
      <c r="H137" s="49"/>
      <c r="I137"/>
      <c r="J137"/>
      <c r="K137"/>
      <c r="L137"/>
      <c r="M137"/>
      <c r="N137"/>
    </row>
    <row r="138" spans="2:14" x14ac:dyDescent="0.15">
      <c r="B138" s="49">
        <v>106</v>
      </c>
      <c r="C138" s="171">
        <v>72</v>
      </c>
      <c r="D138" s="49">
        <v>6</v>
      </c>
      <c r="E138" s="49">
        <v>6</v>
      </c>
      <c r="F138" s="172">
        <v>22</v>
      </c>
      <c r="G138" s="49"/>
      <c r="H138" s="49"/>
      <c r="I138"/>
      <c r="J138"/>
      <c r="K138"/>
      <c r="L138"/>
      <c r="M138"/>
      <c r="N138"/>
    </row>
    <row r="139" spans="2:14" x14ac:dyDescent="0.15">
      <c r="B139" s="49">
        <v>107</v>
      </c>
      <c r="C139" s="171">
        <v>90</v>
      </c>
      <c r="D139" s="49">
        <v>9</v>
      </c>
      <c r="E139" s="49">
        <v>9</v>
      </c>
      <c r="F139" s="172">
        <v>22</v>
      </c>
      <c r="G139" s="49"/>
      <c r="H139" s="49"/>
      <c r="I139"/>
      <c r="J139"/>
      <c r="K139"/>
      <c r="L139"/>
      <c r="M139"/>
      <c r="N139"/>
    </row>
    <row r="140" spans="2:14" x14ac:dyDescent="0.15">
      <c r="B140" s="49">
        <v>108</v>
      </c>
      <c r="C140" s="171">
        <v>58</v>
      </c>
      <c r="D140" s="49">
        <v>6</v>
      </c>
      <c r="E140" s="49">
        <v>2</v>
      </c>
      <c r="F140" s="172">
        <v>22</v>
      </c>
      <c r="G140" s="49"/>
      <c r="H140" s="49"/>
      <c r="I140"/>
      <c r="J140"/>
      <c r="K140"/>
      <c r="L140"/>
      <c r="M140"/>
      <c r="N140"/>
    </row>
    <row r="141" spans="2:14" x14ac:dyDescent="0.15">
      <c r="B141" s="49">
        <v>109</v>
      </c>
      <c r="C141" s="171">
        <v>80</v>
      </c>
      <c r="D141" s="49">
        <v>4</v>
      </c>
      <c r="E141" s="49">
        <v>9</v>
      </c>
      <c r="F141" s="172">
        <v>22</v>
      </c>
      <c r="G141" s="49"/>
      <c r="H141" s="49"/>
      <c r="I141"/>
      <c r="J141"/>
      <c r="K141"/>
      <c r="L141"/>
      <c r="M141"/>
      <c r="N141"/>
    </row>
    <row r="142" spans="2:14" x14ac:dyDescent="0.15">
      <c r="B142" s="49">
        <v>110</v>
      </c>
      <c r="C142" s="171">
        <v>70</v>
      </c>
      <c r="D142" s="49">
        <v>8</v>
      </c>
      <c r="E142" s="49">
        <v>4</v>
      </c>
      <c r="F142" s="172">
        <v>22</v>
      </c>
      <c r="G142" s="49"/>
      <c r="H142" s="49"/>
      <c r="I142"/>
      <c r="J142"/>
      <c r="K142"/>
      <c r="L142"/>
      <c r="M142"/>
      <c r="N142"/>
    </row>
    <row r="143" spans="2:14" x14ac:dyDescent="0.15">
      <c r="B143" s="49">
        <v>111</v>
      </c>
      <c r="C143" s="171">
        <v>64</v>
      </c>
      <c r="D143" s="49">
        <v>3</v>
      </c>
      <c r="E143" s="49">
        <v>8</v>
      </c>
      <c r="F143" s="172">
        <v>23</v>
      </c>
      <c r="G143" s="49"/>
      <c r="H143" s="49"/>
      <c r="I143"/>
      <c r="J143"/>
      <c r="K143"/>
      <c r="L143"/>
      <c r="M143"/>
      <c r="N143"/>
    </row>
    <row r="144" spans="2:14" x14ac:dyDescent="0.15">
      <c r="B144" s="49">
        <v>112</v>
      </c>
      <c r="C144" s="171">
        <v>57</v>
      </c>
      <c r="D144" s="49">
        <v>2</v>
      </c>
      <c r="E144" s="49">
        <v>6</v>
      </c>
      <c r="F144" s="172">
        <v>23</v>
      </c>
      <c r="G144" s="49"/>
      <c r="H144" s="49"/>
      <c r="I144"/>
      <c r="J144"/>
      <c r="K144"/>
      <c r="L144"/>
      <c r="M144"/>
      <c r="N144"/>
    </row>
    <row r="145" spans="2:14" x14ac:dyDescent="0.15">
      <c r="B145" s="49">
        <v>113</v>
      </c>
      <c r="C145" s="171">
        <v>44</v>
      </c>
      <c r="D145" s="49">
        <v>3</v>
      </c>
      <c r="E145" s="49">
        <v>1</v>
      </c>
      <c r="F145" s="172">
        <v>23</v>
      </c>
      <c r="G145" s="49"/>
      <c r="H145" t="s">
        <v>408</v>
      </c>
      <c r="I145"/>
      <c r="J145"/>
      <c r="K145"/>
      <c r="L145"/>
      <c r="M145"/>
      <c r="N145"/>
    </row>
    <row r="146" spans="2:14" x14ac:dyDescent="0.15">
      <c r="B146" s="49">
        <v>114</v>
      </c>
      <c r="C146" s="171">
        <v>57</v>
      </c>
      <c r="D146" s="49">
        <v>9</v>
      </c>
      <c r="E146" s="49">
        <v>2</v>
      </c>
      <c r="F146" s="172">
        <v>23</v>
      </c>
      <c r="G146" s="49"/>
      <c r="H146" s="49"/>
      <c r="I146"/>
      <c r="J146"/>
      <c r="K146"/>
      <c r="L146"/>
      <c r="M146"/>
      <c r="N146"/>
    </row>
    <row r="147" spans="2:14" x14ac:dyDescent="0.15">
      <c r="B147" s="49">
        <v>115</v>
      </c>
      <c r="C147" s="171">
        <v>57</v>
      </c>
      <c r="D147" s="49">
        <v>8</v>
      </c>
      <c r="E147" s="49">
        <v>3</v>
      </c>
      <c r="F147" s="172">
        <v>23</v>
      </c>
      <c r="G147" s="49"/>
      <c r="H147" s="49"/>
      <c r="I147"/>
      <c r="J147"/>
      <c r="K147"/>
      <c r="L147"/>
      <c r="M147"/>
      <c r="N147"/>
    </row>
    <row r="148" spans="2:14" x14ac:dyDescent="0.15">
      <c r="B148" s="49">
        <v>116</v>
      </c>
      <c r="C148" s="171">
        <v>36</v>
      </c>
      <c r="D148" s="49">
        <v>1</v>
      </c>
      <c r="E148" s="49">
        <v>2</v>
      </c>
      <c r="F148" s="172">
        <v>24</v>
      </c>
      <c r="G148" s="49"/>
      <c r="H148" s="49"/>
      <c r="I148"/>
      <c r="J148"/>
      <c r="K148"/>
      <c r="L148"/>
      <c r="M148"/>
      <c r="N148"/>
    </row>
    <row r="149" spans="2:14" x14ac:dyDescent="0.15">
      <c r="B149" s="49">
        <v>117</v>
      </c>
      <c r="C149" s="171">
        <v>50</v>
      </c>
      <c r="D149" s="49">
        <v>8</v>
      </c>
      <c r="E149" s="49">
        <v>3</v>
      </c>
      <c r="F149" s="172">
        <v>24</v>
      </c>
      <c r="G149" s="49"/>
      <c r="H149" s="49"/>
      <c r="I149"/>
      <c r="J149"/>
      <c r="K149"/>
      <c r="L149"/>
      <c r="M149"/>
      <c r="N149"/>
    </row>
    <row r="150" spans="2:14" x14ac:dyDescent="0.15">
      <c r="B150" s="49">
        <v>118</v>
      </c>
      <c r="C150" s="171">
        <v>37</v>
      </c>
      <c r="D150" s="49">
        <v>2</v>
      </c>
      <c r="E150" s="49">
        <v>6</v>
      </c>
      <c r="F150" s="172">
        <v>24</v>
      </c>
      <c r="G150" s="49"/>
      <c r="H150" s="49"/>
      <c r="I150"/>
      <c r="J150"/>
      <c r="K150"/>
      <c r="L150"/>
      <c r="M150"/>
      <c r="N150"/>
    </row>
    <row r="151" spans="2:14" x14ac:dyDescent="0.15">
      <c r="B151" s="49">
        <v>119</v>
      </c>
      <c r="C151" s="171">
        <v>50</v>
      </c>
      <c r="D151" s="49">
        <v>9</v>
      </c>
      <c r="E151" s="49">
        <v>3</v>
      </c>
      <c r="F151" s="172">
        <v>24</v>
      </c>
      <c r="G151" s="49"/>
      <c r="H151" s="49"/>
      <c r="I151"/>
      <c r="J151"/>
      <c r="K151"/>
      <c r="L151"/>
      <c r="M151"/>
      <c r="N151"/>
    </row>
    <row r="152" spans="2:14" x14ac:dyDescent="0.15">
      <c r="B152" s="49">
        <v>120</v>
      </c>
      <c r="C152" s="171">
        <v>46</v>
      </c>
      <c r="D152" s="49">
        <v>7</v>
      </c>
      <c r="E152" s="49">
        <v>2</v>
      </c>
      <c r="F152" s="172">
        <v>24</v>
      </c>
      <c r="G152" s="49"/>
      <c r="H152" s="49"/>
      <c r="I152"/>
      <c r="J152"/>
      <c r="K152"/>
      <c r="L152"/>
      <c r="M152"/>
      <c r="N152"/>
    </row>
    <row r="153" spans="2:14" x14ac:dyDescent="0.15">
      <c r="B153" s="49">
        <v>121</v>
      </c>
      <c r="C153" s="171">
        <v>72</v>
      </c>
      <c r="D153" s="49">
        <v>0</v>
      </c>
      <c r="E153" s="49">
        <v>9</v>
      </c>
      <c r="F153" s="172">
        <v>25</v>
      </c>
      <c r="G153" s="49"/>
      <c r="H153" s="49"/>
      <c r="I153"/>
      <c r="J153"/>
      <c r="K153"/>
      <c r="L153"/>
      <c r="M153"/>
      <c r="N153"/>
    </row>
    <row r="154" spans="2:14" x14ac:dyDescent="0.15">
      <c r="B154" s="49">
        <v>122</v>
      </c>
      <c r="C154" s="171">
        <v>53</v>
      </c>
      <c r="D154" s="49">
        <v>9</v>
      </c>
      <c r="E154" s="49">
        <v>0</v>
      </c>
      <c r="F154" s="172">
        <v>25</v>
      </c>
      <c r="G154" s="49"/>
      <c r="H154" s="49"/>
      <c r="I154"/>
      <c r="J154"/>
      <c r="K154"/>
      <c r="L154"/>
      <c r="M154"/>
      <c r="N154"/>
    </row>
    <row r="155" spans="2:14" x14ac:dyDescent="0.15">
      <c r="B155" s="49">
        <v>123</v>
      </c>
      <c r="C155" s="171">
        <v>54</v>
      </c>
      <c r="D155" s="49">
        <v>1</v>
      </c>
      <c r="E155" s="49">
        <v>4</v>
      </c>
      <c r="F155" s="172">
        <v>25</v>
      </c>
      <c r="G155" s="49"/>
      <c r="H155" s="49"/>
      <c r="I155"/>
      <c r="J155"/>
      <c r="K155"/>
      <c r="L155"/>
      <c r="M155"/>
      <c r="N155"/>
    </row>
    <row r="156" spans="2:14" x14ac:dyDescent="0.15">
      <c r="B156" s="49">
        <v>124</v>
      </c>
      <c r="C156" s="171">
        <v>64</v>
      </c>
      <c r="D156" s="49">
        <v>5</v>
      </c>
      <c r="E156" s="49">
        <v>5</v>
      </c>
      <c r="F156" s="172">
        <v>25</v>
      </c>
      <c r="G156" s="49"/>
      <c r="H156" s="49"/>
      <c r="I156"/>
      <c r="J156"/>
      <c r="K156"/>
      <c r="L156"/>
      <c r="M156"/>
      <c r="N156"/>
    </row>
    <row r="157" spans="2:14" x14ac:dyDescent="0.15">
      <c r="B157" s="49">
        <v>125</v>
      </c>
      <c r="C157" s="171">
        <v>59</v>
      </c>
      <c r="D157" s="49">
        <v>8</v>
      </c>
      <c r="E157" s="49">
        <v>3</v>
      </c>
      <c r="F157" s="172">
        <v>25</v>
      </c>
      <c r="G157" s="49"/>
      <c r="H157" s="49"/>
      <c r="I157"/>
      <c r="J157"/>
      <c r="K157"/>
      <c r="L157"/>
      <c r="M157"/>
      <c r="N157"/>
    </row>
    <row r="158" spans="2:14" x14ac:dyDescent="0.15">
      <c r="B158" s="49">
        <v>126</v>
      </c>
      <c r="C158" s="171">
        <v>80</v>
      </c>
      <c r="D158" s="49">
        <v>6</v>
      </c>
      <c r="E158" s="49">
        <v>8</v>
      </c>
      <c r="F158" s="172">
        <v>26</v>
      </c>
      <c r="G158" s="49"/>
      <c r="H158" s="49"/>
      <c r="I158"/>
      <c r="J158"/>
      <c r="K158"/>
      <c r="L158"/>
      <c r="M158"/>
      <c r="N158"/>
    </row>
    <row r="159" spans="2:14" x14ac:dyDescent="0.15">
      <c r="B159" s="49">
        <v>127</v>
      </c>
      <c r="C159" s="171">
        <v>86</v>
      </c>
      <c r="D159" s="49">
        <v>10</v>
      </c>
      <c r="E159" s="49">
        <v>6</v>
      </c>
      <c r="F159" s="172">
        <v>26</v>
      </c>
      <c r="G159" s="49"/>
      <c r="H159" s="49"/>
      <c r="I159"/>
      <c r="J159"/>
      <c r="K159"/>
      <c r="L159"/>
      <c r="M159"/>
      <c r="N159"/>
    </row>
    <row r="160" spans="2:14" x14ac:dyDescent="0.15">
      <c r="B160" s="49">
        <v>128</v>
      </c>
      <c r="C160" s="171">
        <v>66</v>
      </c>
      <c r="D160" s="49">
        <v>8</v>
      </c>
      <c r="E160" s="49">
        <v>2</v>
      </c>
      <c r="F160" s="172">
        <v>26</v>
      </c>
      <c r="G160" s="49"/>
      <c r="H160" s="49"/>
      <c r="I160"/>
      <c r="J160"/>
      <c r="K160"/>
      <c r="L160"/>
      <c r="M160"/>
      <c r="N160"/>
    </row>
    <row r="161" spans="2:14" x14ac:dyDescent="0.15">
      <c r="B161" s="49">
        <v>129</v>
      </c>
      <c r="C161" s="171">
        <v>62</v>
      </c>
      <c r="D161" s="49">
        <v>7</v>
      </c>
      <c r="E161" s="49">
        <v>2</v>
      </c>
      <c r="F161" s="172">
        <v>26</v>
      </c>
      <c r="G161" s="49"/>
      <c r="H161" s="49"/>
      <c r="I161"/>
      <c r="J161"/>
      <c r="K161"/>
      <c r="L161"/>
      <c r="M161"/>
      <c r="N161"/>
    </row>
    <row r="162" spans="2:14" x14ac:dyDescent="0.15">
      <c r="B162" s="49">
        <v>130</v>
      </c>
      <c r="C162" s="171">
        <v>59</v>
      </c>
      <c r="D162" s="49">
        <v>1</v>
      </c>
      <c r="E162" s="49">
        <v>6</v>
      </c>
      <c r="F162" s="172">
        <v>26</v>
      </c>
      <c r="G162" s="49"/>
      <c r="H162" s="49"/>
      <c r="I162"/>
      <c r="J162"/>
      <c r="K162"/>
      <c r="L162"/>
      <c r="M162"/>
      <c r="N162"/>
    </row>
    <row r="163" spans="2:14" x14ac:dyDescent="0.15">
      <c r="B163" s="49">
        <v>131</v>
      </c>
      <c r="C163" s="171">
        <v>69</v>
      </c>
      <c r="D163" s="49">
        <v>8</v>
      </c>
      <c r="E163" s="49">
        <v>2</v>
      </c>
      <c r="F163" s="172">
        <v>27</v>
      </c>
      <c r="G163" s="49"/>
      <c r="H163" s="49"/>
      <c r="I163"/>
      <c r="J163"/>
      <c r="K163"/>
      <c r="L163"/>
      <c r="M163"/>
      <c r="N163"/>
    </row>
    <row r="164" spans="2:14" x14ac:dyDescent="0.15">
      <c r="B164" s="49">
        <v>132</v>
      </c>
      <c r="C164" s="171">
        <v>45</v>
      </c>
      <c r="D164" s="49">
        <v>1</v>
      </c>
      <c r="E164" s="49">
        <v>2</v>
      </c>
      <c r="F164" s="172">
        <v>27</v>
      </c>
      <c r="G164" s="49"/>
      <c r="H164" s="49"/>
      <c r="I164"/>
      <c r="J164"/>
      <c r="K164"/>
      <c r="L164"/>
      <c r="M164"/>
      <c r="N164"/>
    </row>
    <row r="165" spans="2:14" x14ac:dyDescent="0.15">
      <c r="B165" s="49">
        <v>133</v>
      </c>
      <c r="C165" s="171">
        <v>73</v>
      </c>
      <c r="D165" s="49">
        <v>1</v>
      </c>
      <c r="E165" s="49">
        <v>9</v>
      </c>
      <c r="F165" s="172">
        <v>27</v>
      </c>
      <c r="G165" s="49"/>
      <c r="H165" s="49"/>
      <c r="I165"/>
      <c r="J165"/>
      <c r="K165"/>
      <c r="L165"/>
      <c r="M165"/>
      <c r="N165"/>
    </row>
    <row r="166" spans="2:14" x14ac:dyDescent="0.15">
      <c r="B166" s="49">
        <v>134</v>
      </c>
      <c r="C166" s="171">
        <v>55</v>
      </c>
      <c r="D166" s="49">
        <v>1</v>
      </c>
      <c r="E166" s="49">
        <v>5</v>
      </c>
      <c r="F166" s="172">
        <v>27</v>
      </c>
      <c r="G166" s="49"/>
      <c r="H166" s="49"/>
      <c r="I166"/>
      <c r="J166"/>
      <c r="K166"/>
      <c r="L166"/>
      <c r="M166"/>
      <c r="N166"/>
    </row>
    <row r="167" spans="2:14" x14ac:dyDescent="0.15">
      <c r="B167" s="49">
        <v>135</v>
      </c>
      <c r="C167" s="171">
        <v>60</v>
      </c>
      <c r="D167" s="49">
        <v>6</v>
      </c>
      <c r="E167" s="49">
        <v>1</v>
      </c>
      <c r="F167" s="172">
        <v>27</v>
      </c>
      <c r="G167" s="49"/>
      <c r="H167" s="49"/>
      <c r="I167"/>
      <c r="J167"/>
      <c r="K167"/>
      <c r="L167"/>
      <c r="M167"/>
      <c r="N167"/>
    </row>
    <row r="168" spans="2:14" x14ac:dyDescent="0.15">
      <c r="B168" s="49">
        <v>136</v>
      </c>
      <c r="C168" s="171">
        <v>76</v>
      </c>
      <c r="D168" s="49">
        <v>0</v>
      </c>
      <c r="E168" s="49">
        <v>7</v>
      </c>
      <c r="F168" s="172">
        <v>28</v>
      </c>
      <c r="G168" s="49"/>
      <c r="H168" s="49"/>
      <c r="I168"/>
      <c r="J168"/>
      <c r="K168"/>
      <c r="L168"/>
      <c r="M168"/>
      <c r="N168"/>
    </row>
    <row r="169" spans="2:14" x14ac:dyDescent="0.15">
      <c r="B169" s="49">
        <v>137</v>
      </c>
      <c r="C169" s="171">
        <v>68</v>
      </c>
      <c r="D169" s="49">
        <v>6</v>
      </c>
      <c r="E169" s="49">
        <v>4</v>
      </c>
      <c r="F169" s="172">
        <v>28</v>
      </c>
      <c r="G169" s="49"/>
      <c r="H169" s="49"/>
      <c r="I169"/>
      <c r="J169"/>
      <c r="K169"/>
      <c r="L169"/>
      <c r="M169"/>
      <c r="N169"/>
    </row>
    <row r="170" spans="2:14" x14ac:dyDescent="0.15">
      <c r="B170" s="49">
        <v>138</v>
      </c>
      <c r="C170" s="171">
        <v>85</v>
      </c>
      <c r="D170" s="49">
        <v>9</v>
      </c>
      <c r="E170" s="49">
        <v>7</v>
      </c>
      <c r="F170" s="172">
        <v>28</v>
      </c>
      <c r="G170" s="49"/>
      <c r="H170" s="49"/>
      <c r="I170"/>
      <c r="J170"/>
      <c r="K170"/>
      <c r="L170"/>
      <c r="M170"/>
      <c r="N170"/>
    </row>
    <row r="171" spans="2:14" x14ac:dyDescent="0.15">
      <c r="B171" s="49">
        <v>139</v>
      </c>
      <c r="C171" s="171">
        <v>70</v>
      </c>
      <c r="D171" s="49">
        <v>2</v>
      </c>
      <c r="E171" s="49">
        <v>6</v>
      </c>
      <c r="F171" s="172">
        <v>28</v>
      </c>
      <c r="G171" s="49"/>
      <c r="H171" s="49"/>
      <c r="I171"/>
      <c r="J171"/>
      <c r="K171"/>
      <c r="L171"/>
      <c r="M171"/>
      <c r="N171"/>
    </row>
    <row r="172" spans="2:14" x14ac:dyDescent="0.15">
      <c r="B172" s="49">
        <v>140</v>
      </c>
      <c r="C172" s="171">
        <v>87</v>
      </c>
      <c r="D172" s="49">
        <v>7</v>
      </c>
      <c r="E172" s="49">
        <v>8</v>
      </c>
      <c r="F172" s="172">
        <v>28</v>
      </c>
      <c r="G172" s="49"/>
      <c r="H172" s="49"/>
      <c r="I172"/>
      <c r="J172"/>
      <c r="K172"/>
      <c r="L172"/>
      <c r="M172"/>
      <c r="N172"/>
    </row>
    <row r="173" spans="2:14" x14ac:dyDescent="0.15">
      <c r="B173" s="49">
        <v>141</v>
      </c>
      <c r="C173" s="171">
        <v>50</v>
      </c>
      <c r="D173" s="49">
        <v>2</v>
      </c>
      <c r="E173" s="49">
        <v>9</v>
      </c>
      <c r="F173" s="172">
        <v>29</v>
      </c>
      <c r="G173" s="49"/>
      <c r="H173" s="49"/>
      <c r="I173"/>
      <c r="J173"/>
      <c r="K173"/>
      <c r="L173"/>
      <c r="M173"/>
      <c r="N173"/>
    </row>
    <row r="174" spans="2:14" x14ac:dyDescent="0.15">
      <c r="B174" s="49">
        <v>142</v>
      </c>
      <c r="C174" s="171">
        <v>38</v>
      </c>
      <c r="D174" s="49">
        <v>1</v>
      </c>
      <c r="E174" s="49">
        <v>2</v>
      </c>
      <c r="F174" s="172">
        <v>29</v>
      </c>
      <c r="G174" s="49"/>
      <c r="H174" s="49"/>
      <c r="I174"/>
      <c r="J174"/>
      <c r="K174"/>
      <c r="L174"/>
      <c r="M174"/>
      <c r="N174"/>
    </row>
    <row r="175" spans="2:14" x14ac:dyDescent="0.15">
      <c r="B175" s="49">
        <v>143</v>
      </c>
      <c r="C175" s="171">
        <v>78</v>
      </c>
      <c r="D175" s="49">
        <v>10</v>
      </c>
      <c r="E175" s="49">
        <v>9</v>
      </c>
      <c r="F175" s="172">
        <v>29</v>
      </c>
      <c r="G175" s="49"/>
      <c r="H175" s="49"/>
      <c r="I175"/>
      <c r="J175"/>
      <c r="K175"/>
      <c r="L175"/>
      <c r="M175"/>
      <c r="N175"/>
    </row>
    <row r="176" spans="2:14" x14ac:dyDescent="0.15">
      <c r="B176" s="49">
        <v>144</v>
      </c>
      <c r="C176" s="171">
        <v>38</v>
      </c>
      <c r="D176" s="49">
        <v>1</v>
      </c>
      <c r="E176" s="49">
        <v>2</v>
      </c>
      <c r="F176" s="172">
        <v>29</v>
      </c>
      <c r="G176" s="49"/>
      <c r="H176" s="49"/>
      <c r="I176"/>
      <c r="J176"/>
      <c r="K176"/>
      <c r="L176"/>
      <c r="M176"/>
      <c r="N176"/>
    </row>
    <row r="177" spans="2:14" x14ac:dyDescent="0.15">
      <c r="B177" s="49">
        <v>145</v>
      </c>
      <c r="C177" s="171">
        <v>33</v>
      </c>
      <c r="D177" s="49">
        <v>0</v>
      </c>
      <c r="E177" s="49">
        <v>0</v>
      </c>
      <c r="F177" s="172">
        <v>29</v>
      </c>
      <c r="G177" s="49"/>
      <c r="H177" s="49"/>
      <c r="I177"/>
      <c r="J177"/>
      <c r="K177"/>
      <c r="L177"/>
      <c r="M177"/>
      <c r="N177"/>
    </row>
    <row r="178" spans="2:14" x14ac:dyDescent="0.15">
      <c r="B178" s="49">
        <v>146</v>
      </c>
      <c r="C178" s="171">
        <v>37</v>
      </c>
      <c r="D178" s="49">
        <v>8</v>
      </c>
      <c r="E178" s="49">
        <v>2</v>
      </c>
      <c r="F178" s="172">
        <v>30</v>
      </c>
      <c r="G178" s="49"/>
      <c r="H178" s="49"/>
      <c r="I178"/>
      <c r="J178"/>
      <c r="K178"/>
      <c r="L178"/>
      <c r="M178"/>
      <c r="N178"/>
    </row>
    <row r="179" spans="2:14" x14ac:dyDescent="0.15">
      <c r="B179" s="49">
        <v>147</v>
      </c>
      <c r="C179" s="171">
        <v>34</v>
      </c>
      <c r="D179" s="49">
        <v>0</v>
      </c>
      <c r="E179" s="49">
        <v>0</v>
      </c>
      <c r="F179" s="172">
        <v>30</v>
      </c>
      <c r="G179" s="49"/>
      <c r="H179" s="49"/>
      <c r="I179"/>
      <c r="J179"/>
      <c r="K179"/>
      <c r="L179"/>
      <c r="M179"/>
      <c r="N179"/>
    </row>
    <row r="180" spans="2:14" x14ac:dyDescent="0.15">
      <c r="B180" s="49">
        <v>148</v>
      </c>
      <c r="C180" s="171">
        <v>34</v>
      </c>
      <c r="D180" s="49">
        <v>1</v>
      </c>
      <c r="E180" s="49">
        <v>3</v>
      </c>
      <c r="F180" s="172">
        <v>30</v>
      </c>
      <c r="G180" s="49"/>
      <c r="H180" s="49"/>
      <c r="I180"/>
      <c r="J180"/>
      <c r="K180"/>
      <c r="L180"/>
      <c r="M180"/>
      <c r="N180"/>
    </row>
    <row r="181" spans="2:14" x14ac:dyDescent="0.15">
      <c r="B181" s="49">
        <v>149</v>
      </c>
      <c r="C181" s="171">
        <v>36</v>
      </c>
      <c r="D181" s="49">
        <v>4</v>
      </c>
      <c r="E181" s="49">
        <v>4</v>
      </c>
      <c r="F181" s="172">
        <v>30</v>
      </c>
      <c r="G181" s="49"/>
      <c r="H181" s="49"/>
      <c r="I181"/>
      <c r="J181"/>
      <c r="K181"/>
      <c r="L181"/>
      <c r="M181"/>
      <c r="N181"/>
    </row>
    <row r="182" spans="2:14" x14ac:dyDescent="0.15">
      <c r="B182" s="49">
        <v>150</v>
      </c>
      <c r="C182" s="171">
        <v>36</v>
      </c>
      <c r="D182" s="49">
        <v>7</v>
      </c>
      <c r="E182" s="49">
        <v>2</v>
      </c>
      <c r="F182" s="172">
        <v>30</v>
      </c>
      <c r="G182" s="49"/>
      <c r="H182" s="49"/>
      <c r="I182"/>
      <c r="J182"/>
      <c r="K182"/>
      <c r="L182"/>
      <c r="M182"/>
      <c r="N182"/>
    </row>
    <row r="183" spans="2:14" x14ac:dyDescent="0.15">
      <c r="B183" s="49">
        <v>151</v>
      </c>
      <c r="C183" s="171">
        <v>46</v>
      </c>
      <c r="D183" s="49">
        <v>3</v>
      </c>
      <c r="E183" s="49">
        <v>1</v>
      </c>
      <c r="F183" s="172">
        <v>31</v>
      </c>
      <c r="G183" s="49"/>
      <c r="H183" s="49"/>
      <c r="I183"/>
      <c r="J183"/>
      <c r="K183"/>
      <c r="L183"/>
      <c r="M183"/>
      <c r="N183"/>
    </row>
    <row r="184" spans="2:14" x14ac:dyDescent="0.15">
      <c r="B184" s="49">
        <v>152</v>
      </c>
      <c r="C184" s="171">
        <v>51</v>
      </c>
      <c r="D184" s="49">
        <v>8</v>
      </c>
      <c r="E184" s="49">
        <v>1</v>
      </c>
      <c r="F184" s="172">
        <v>31</v>
      </c>
      <c r="G184" s="49"/>
      <c r="H184" s="49"/>
      <c r="I184"/>
      <c r="J184"/>
      <c r="K184"/>
      <c r="L184"/>
      <c r="M184"/>
      <c r="N184"/>
    </row>
    <row r="185" spans="2:14" x14ac:dyDescent="0.15">
      <c r="B185" s="49">
        <v>153</v>
      </c>
      <c r="C185" s="171">
        <v>73</v>
      </c>
      <c r="D185" s="49">
        <v>2</v>
      </c>
      <c r="E185" s="49">
        <v>7</v>
      </c>
      <c r="F185" s="172">
        <v>31</v>
      </c>
      <c r="G185" s="49"/>
      <c r="H185" s="49"/>
      <c r="I185"/>
      <c r="J185"/>
      <c r="K185"/>
      <c r="L185"/>
      <c r="M185"/>
      <c r="N185"/>
    </row>
    <row r="186" spans="2:14" x14ac:dyDescent="0.15">
      <c r="B186" s="49">
        <v>154</v>
      </c>
      <c r="C186" s="171">
        <v>66</v>
      </c>
      <c r="D186" s="49">
        <v>8</v>
      </c>
      <c r="E186" s="49">
        <v>4</v>
      </c>
      <c r="F186" s="172">
        <v>31</v>
      </c>
      <c r="G186" s="49"/>
      <c r="H186" s="49"/>
      <c r="I186"/>
      <c r="J186"/>
      <c r="K186"/>
      <c r="L186"/>
      <c r="M186"/>
      <c r="N186"/>
    </row>
    <row r="187" spans="2:14" x14ac:dyDescent="0.15">
      <c r="B187" s="49">
        <v>155</v>
      </c>
      <c r="C187" s="171">
        <v>86</v>
      </c>
      <c r="D187" s="49">
        <v>5</v>
      </c>
      <c r="E187" s="49">
        <v>9</v>
      </c>
      <c r="F187" s="172">
        <v>31</v>
      </c>
      <c r="G187" s="49"/>
      <c r="H187" s="49"/>
      <c r="I187"/>
      <c r="J187"/>
      <c r="K187"/>
      <c r="L187"/>
      <c r="M187"/>
      <c r="N187"/>
    </row>
    <row r="188" spans="2:14" x14ac:dyDescent="0.15">
      <c r="B188" s="49">
        <v>156</v>
      </c>
      <c r="C188" s="171">
        <v>52</v>
      </c>
      <c r="D188" s="49">
        <v>7</v>
      </c>
      <c r="E188" s="49">
        <v>7</v>
      </c>
      <c r="F188" s="172">
        <v>32</v>
      </c>
      <c r="G188" s="49"/>
      <c r="H188" s="49"/>
      <c r="I188"/>
      <c r="J188"/>
      <c r="K188"/>
      <c r="L188"/>
      <c r="M188"/>
      <c r="N188"/>
    </row>
    <row r="189" spans="2:14" x14ac:dyDescent="0.15">
      <c r="B189" s="49">
        <v>157</v>
      </c>
      <c r="C189" s="171">
        <v>40</v>
      </c>
      <c r="D189" s="49">
        <v>3</v>
      </c>
      <c r="E189" s="49">
        <v>0</v>
      </c>
      <c r="F189" s="172">
        <v>32</v>
      </c>
      <c r="G189" s="49"/>
      <c r="H189" s="49"/>
      <c r="I189"/>
      <c r="J189"/>
      <c r="K189"/>
      <c r="L189"/>
      <c r="M189"/>
      <c r="N189"/>
    </row>
    <row r="190" spans="2:14" x14ac:dyDescent="0.15">
      <c r="B190" s="49">
        <v>158</v>
      </c>
      <c r="C190" s="171">
        <v>36</v>
      </c>
      <c r="D190" s="49">
        <v>1</v>
      </c>
      <c r="E190" s="49">
        <v>1</v>
      </c>
      <c r="F190" s="172">
        <v>32</v>
      </c>
      <c r="G190" s="49"/>
      <c r="H190" s="49"/>
      <c r="I190"/>
      <c r="J190"/>
      <c r="K190"/>
      <c r="L190"/>
      <c r="M190"/>
      <c r="N190"/>
    </row>
    <row r="191" spans="2:14" x14ac:dyDescent="0.15">
      <c r="B191" s="49">
        <v>159</v>
      </c>
      <c r="C191" s="171">
        <v>44</v>
      </c>
      <c r="D191" s="49">
        <v>5</v>
      </c>
      <c r="E191" s="49">
        <v>3</v>
      </c>
      <c r="F191" s="172">
        <v>32</v>
      </c>
      <c r="G191" s="49"/>
      <c r="H191" s="49"/>
      <c r="I191"/>
      <c r="J191"/>
      <c r="K191"/>
      <c r="L191"/>
      <c r="M191"/>
      <c r="N191"/>
    </row>
    <row r="192" spans="2:14" x14ac:dyDescent="0.15">
      <c r="B192" s="49">
        <v>160</v>
      </c>
      <c r="C192" s="171">
        <v>34</v>
      </c>
      <c r="D192" s="49">
        <v>0</v>
      </c>
      <c r="E192" s="49">
        <v>2</v>
      </c>
      <c r="F192" s="172">
        <v>32</v>
      </c>
      <c r="G192" s="49"/>
      <c r="H192" s="49"/>
      <c r="I192"/>
      <c r="J192"/>
      <c r="K192"/>
      <c r="L192"/>
      <c r="M192"/>
      <c r="N192"/>
    </row>
    <row r="193" spans="2:14" x14ac:dyDescent="0.15">
      <c r="B193" s="49">
        <v>161</v>
      </c>
      <c r="C193" s="171">
        <v>42</v>
      </c>
      <c r="D193" s="49">
        <v>5</v>
      </c>
      <c r="E193" s="49">
        <v>6</v>
      </c>
      <c r="F193" s="172">
        <v>33</v>
      </c>
      <c r="G193" s="49"/>
      <c r="H193" s="49"/>
      <c r="I193"/>
      <c r="J193"/>
      <c r="K193"/>
      <c r="L193"/>
      <c r="M193"/>
      <c r="N193"/>
    </row>
    <row r="194" spans="2:14" x14ac:dyDescent="0.15">
      <c r="B194" s="49">
        <v>162</v>
      </c>
      <c r="C194" s="171">
        <v>38</v>
      </c>
      <c r="D194" s="49">
        <v>6</v>
      </c>
      <c r="E194" s="49">
        <v>2</v>
      </c>
      <c r="F194" s="172">
        <v>33</v>
      </c>
      <c r="G194" s="49"/>
      <c r="H194" s="49"/>
      <c r="I194"/>
      <c r="J194"/>
      <c r="K194"/>
      <c r="L194"/>
      <c r="M194"/>
      <c r="N194"/>
    </row>
    <row r="195" spans="2:14" x14ac:dyDescent="0.15">
      <c r="B195" s="49">
        <v>163</v>
      </c>
      <c r="C195" s="171">
        <v>41</v>
      </c>
      <c r="D195" s="49">
        <v>4</v>
      </c>
      <c r="E195" s="49">
        <v>6</v>
      </c>
      <c r="F195" s="172">
        <v>33</v>
      </c>
      <c r="G195" s="49"/>
      <c r="H195" s="49"/>
      <c r="I195"/>
      <c r="J195"/>
      <c r="K195"/>
      <c r="L195"/>
      <c r="M195"/>
      <c r="N195"/>
    </row>
    <row r="196" spans="2:14" x14ac:dyDescent="0.15">
      <c r="B196" s="49">
        <v>164</v>
      </c>
      <c r="C196" s="171">
        <v>42</v>
      </c>
      <c r="D196" s="49">
        <v>7</v>
      </c>
      <c r="E196" s="49">
        <v>4</v>
      </c>
      <c r="F196" s="172">
        <v>33</v>
      </c>
      <c r="G196" s="49"/>
      <c r="H196" s="49"/>
      <c r="I196"/>
      <c r="J196"/>
      <c r="K196"/>
      <c r="L196"/>
      <c r="M196"/>
      <c r="N196"/>
    </row>
    <row r="197" spans="2:14" x14ac:dyDescent="0.15">
      <c r="B197" s="49">
        <v>165</v>
      </c>
      <c r="C197" s="171">
        <v>38</v>
      </c>
      <c r="D197" s="49">
        <v>9</v>
      </c>
      <c r="E197" s="49">
        <v>2</v>
      </c>
      <c r="F197" s="172">
        <v>33</v>
      </c>
      <c r="G197" s="49"/>
      <c r="H197" s="49"/>
      <c r="I197"/>
      <c r="J197"/>
      <c r="K197"/>
      <c r="L197"/>
      <c r="M197"/>
      <c r="N197"/>
    </row>
    <row r="198" spans="2:14" x14ac:dyDescent="0.15">
      <c r="B198" s="49">
        <v>166</v>
      </c>
      <c r="C198" s="171">
        <v>64</v>
      </c>
      <c r="D198" s="49">
        <v>8</v>
      </c>
      <c r="E198" s="49">
        <v>7</v>
      </c>
      <c r="F198" s="172">
        <v>34</v>
      </c>
      <c r="G198" s="49"/>
      <c r="H198" s="49"/>
      <c r="I198"/>
      <c r="J198"/>
      <c r="K198"/>
      <c r="L198"/>
      <c r="M198"/>
      <c r="N198"/>
    </row>
    <row r="199" spans="2:14" x14ac:dyDescent="0.15">
      <c r="B199" s="49">
        <v>167</v>
      </c>
      <c r="C199" s="171">
        <v>67</v>
      </c>
      <c r="D199" s="49">
        <v>10</v>
      </c>
      <c r="E199" s="49">
        <v>8</v>
      </c>
      <c r="F199" s="172">
        <v>34</v>
      </c>
      <c r="G199" s="49"/>
      <c r="H199" s="49"/>
      <c r="I199"/>
      <c r="J199"/>
      <c r="K199"/>
      <c r="L199"/>
      <c r="M199"/>
      <c r="N199"/>
    </row>
    <row r="200" spans="2:14" x14ac:dyDescent="0.15">
      <c r="B200" s="49">
        <v>168</v>
      </c>
      <c r="C200" s="171">
        <v>47</v>
      </c>
      <c r="D200" s="49">
        <v>2</v>
      </c>
      <c r="E200" s="49">
        <v>5</v>
      </c>
      <c r="F200" s="172">
        <v>34</v>
      </c>
      <c r="G200" s="49"/>
      <c r="H200" s="49"/>
      <c r="I200"/>
      <c r="J200"/>
      <c r="K200"/>
      <c r="L200"/>
      <c r="M200"/>
      <c r="N200"/>
    </row>
    <row r="201" spans="2:14" x14ac:dyDescent="0.15">
      <c r="B201" s="49">
        <v>169</v>
      </c>
      <c r="C201" s="171">
        <v>60</v>
      </c>
      <c r="D201" s="49">
        <v>4</v>
      </c>
      <c r="E201" s="49">
        <v>9</v>
      </c>
      <c r="F201" s="172">
        <v>34</v>
      </c>
      <c r="G201" s="49"/>
      <c r="H201" s="49"/>
      <c r="I201"/>
      <c r="J201"/>
      <c r="K201"/>
      <c r="L201"/>
      <c r="M201"/>
      <c r="N201"/>
    </row>
    <row r="202" spans="2:14" x14ac:dyDescent="0.15">
      <c r="B202" s="49">
        <v>170</v>
      </c>
      <c r="C202" s="171">
        <v>60</v>
      </c>
      <c r="D202" s="49">
        <v>9</v>
      </c>
      <c r="E202" s="49">
        <v>6</v>
      </c>
      <c r="F202" s="172">
        <v>34</v>
      </c>
      <c r="G202" s="49"/>
      <c r="H202" s="49"/>
      <c r="I202"/>
      <c r="J202"/>
      <c r="K202"/>
      <c r="L202"/>
      <c r="M202"/>
      <c r="N202"/>
    </row>
    <row r="203" spans="2:14" x14ac:dyDescent="0.15">
      <c r="B203" s="49">
        <v>171</v>
      </c>
      <c r="C203" s="171">
        <v>41</v>
      </c>
      <c r="D203" s="49">
        <v>3</v>
      </c>
      <c r="E203" s="49">
        <v>3</v>
      </c>
      <c r="F203" s="172">
        <v>35</v>
      </c>
      <c r="G203" s="49"/>
      <c r="H203" s="49"/>
      <c r="I203"/>
      <c r="J203"/>
      <c r="K203"/>
      <c r="L203"/>
      <c r="M203"/>
      <c r="N203"/>
    </row>
    <row r="204" spans="2:14" x14ac:dyDescent="0.15">
      <c r="B204" s="49">
        <v>172</v>
      </c>
      <c r="C204" s="171">
        <v>48</v>
      </c>
      <c r="D204" s="49">
        <v>3</v>
      </c>
      <c r="E204" s="49">
        <v>6</v>
      </c>
      <c r="F204" s="172">
        <v>35</v>
      </c>
      <c r="G204" s="49"/>
      <c r="H204" s="49"/>
      <c r="I204"/>
      <c r="J204"/>
      <c r="K204"/>
      <c r="L204"/>
      <c r="M204"/>
      <c r="N204"/>
    </row>
    <row r="205" spans="2:14" x14ac:dyDescent="0.15">
      <c r="B205" s="49">
        <v>173</v>
      </c>
      <c r="C205" s="171">
        <v>49</v>
      </c>
      <c r="D205" s="49">
        <v>9</v>
      </c>
      <c r="E205" s="49">
        <v>1</v>
      </c>
      <c r="F205" s="172">
        <v>35</v>
      </c>
      <c r="G205" s="49"/>
      <c r="H205" s="49"/>
      <c r="I205"/>
      <c r="J205"/>
      <c r="K205"/>
      <c r="L205"/>
      <c r="M205"/>
      <c r="N205"/>
    </row>
    <row r="206" spans="2:14" x14ac:dyDescent="0.15">
      <c r="B206" s="49">
        <v>174</v>
      </c>
      <c r="C206" s="171">
        <v>41</v>
      </c>
      <c r="D206" s="49">
        <v>6</v>
      </c>
      <c r="E206" s="49">
        <v>0</v>
      </c>
      <c r="F206" s="172">
        <v>35</v>
      </c>
      <c r="G206" s="49"/>
      <c r="H206" s="49"/>
      <c r="I206"/>
      <c r="J206"/>
      <c r="K206"/>
      <c r="L206"/>
      <c r="M206"/>
      <c r="N206"/>
    </row>
    <row r="207" spans="2:14" x14ac:dyDescent="0.15">
      <c r="B207" s="49">
        <v>175</v>
      </c>
      <c r="C207" s="273">
        <v>40</v>
      </c>
      <c r="D207" s="3">
        <v>3</v>
      </c>
      <c r="E207" s="3">
        <v>2</v>
      </c>
      <c r="F207" s="238">
        <v>35</v>
      </c>
      <c r="J207"/>
      <c r="K207"/>
      <c r="L207"/>
      <c r="M207"/>
      <c r="N207"/>
    </row>
    <row r="208" spans="2:14" x14ac:dyDescent="0.15">
      <c r="B208" s="49">
        <v>176</v>
      </c>
      <c r="C208" s="273">
        <v>40</v>
      </c>
      <c r="D208" s="3">
        <v>1</v>
      </c>
      <c r="E208" s="3">
        <v>3</v>
      </c>
      <c r="F208" s="238">
        <v>36</v>
      </c>
      <c r="J208"/>
      <c r="K208"/>
      <c r="L208"/>
      <c r="M208"/>
      <c r="N208"/>
    </row>
    <row r="209" spans="2:14" x14ac:dyDescent="0.15">
      <c r="B209" s="49">
        <v>177</v>
      </c>
      <c r="C209" s="273">
        <v>51</v>
      </c>
      <c r="D209" s="3">
        <v>3</v>
      </c>
      <c r="E209" s="3">
        <v>8</v>
      </c>
      <c r="F209" s="238">
        <v>36</v>
      </c>
      <c r="J209"/>
      <c r="K209"/>
      <c r="L209"/>
      <c r="M209"/>
      <c r="N209"/>
    </row>
    <row r="210" spans="2:14" x14ac:dyDescent="0.15">
      <c r="B210" s="49">
        <v>178</v>
      </c>
      <c r="C210" s="273">
        <v>42</v>
      </c>
      <c r="D210" s="3">
        <v>6</v>
      </c>
      <c r="E210" s="3">
        <v>3</v>
      </c>
      <c r="F210" s="238">
        <v>36</v>
      </c>
    </row>
    <row r="211" spans="2:14" x14ac:dyDescent="0.15">
      <c r="B211" s="49">
        <v>179</v>
      </c>
      <c r="C211" s="273">
        <v>48</v>
      </c>
      <c r="D211" s="3">
        <v>9</v>
      </c>
      <c r="E211" s="3">
        <v>7</v>
      </c>
      <c r="F211" s="238">
        <v>36</v>
      </c>
    </row>
    <row r="212" spans="2:14" x14ac:dyDescent="0.15">
      <c r="B212" s="49">
        <v>180</v>
      </c>
      <c r="C212" s="273">
        <v>42</v>
      </c>
      <c r="D212" s="3">
        <v>1</v>
      </c>
      <c r="E212" s="3">
        <v>5</v>
      </c>
      <c r="F212" s="238">
        <v>36</v>
      </c>
    </row>
    <row r="213" spans="2:14" x14ac:dyDescent="0.15">
      <c r="B213" s="49">
        <v>181</v>
      </c>
      <c r="C213" s="273">
        <v>87</v>
      </c>
      <c r="D213" s="3">
        <v>9</v>
      </c>
      <c r="E213" s="3">
        <v>7</v>
      </c>
      <c r="F213" s="238">
        <v>37</v>
      </c>
    </row>
    <row r="214" spans="2:14" x14ac:dyDescent="0.15">
      <c r="B214" s="49">
        <v>182</v>
      </c>
      <c r="C214" s="273">
        <v>78</v>
      </c>
      <c r="D214" s="3">
        <v>9</v>
      </c>
      <c r="E214" s="3">
        <v>5</v>
      </c>
      <c r="F214" s="238">
        <v>37</v>
      </c>
    </row>
    <row r="215" spans="2:14" x14ac:dyDescent="0.15">
      <c r="B215" s="49">
        <v>183</v>
      </c>
      <c r="C215" s="273">
        <v>84</v>
      </c>
      <c r="D215" s="3">
        <v>8</v>
      </c>
      <c r="E215" s="3">
        <v>7</v>
      </c>
      <c r="F215" s="238">
        <v>37</v>
      </c>
    </row>
    <row r="216" spans="2:14" x14ac:dyDescent="0.15">
      <c r="B216" s="49">
        <v>184</v>
      </c>
      <c r="C216" s="273">
        <v>71</v>
      </c>
      <c r="D216" s="3">
        <v>6</v>
      </c>
      <c r="E216" s="3">
        <v>4</v>
      </c>
      <c r="F216" s="238">
        <v>37</v>
      </c>
    </row>
    <row r="217" spans="2:14" x14ac:dyDescent="0.15">
      <c r="B217" s="49">
        <v>185</v>
      </c>
      <c r="C217" s="273">
        <v>58</v>
      </c>
      <c r="D217" s="3">
        <v>4</v>
      </c>
      <c r="E217" s="3">
        <v>3</v>
      </c>
      <c r="F217" s="238">
        <v>37</v>
      </c>
    </row>
    <row r="218" spans="2:14" x14ac:dyDescent="0.15">
      <c r="B218" s="49">
        <v>186</v>
      </c>
      <c r="C218" s="273">
        <v>52</v>
      </c>
      <c r="D218" s="3">
        <v>1</v>
      </c>
      <c r="E218" s="3">
        <v>6</v>
      </c>
      <c r="F218" s="238">
        <v>38</v>
      </c>
    </row>
    <row r="219" spans="2:14" x14ac:dyDescent="0.15">
      <c r="B219" s="49">
        <v>187</v>
      </c>
      <c r="C219" s="273">
        <v>59</v>
      </c>
      <c r="D219" s="3">
        <v>3</v>
      </c>
      <c r="E219" s="3">
        <v>9</v>
      </c>
      <c r="F219" s="238">
        <v>38</v>
      </c>
    </row>
    <row r="220" spans="2:14" x14ac:dyDescent="0.15">
      <c r="B220" s="49">
        <v>188</v>
      </c>
      <c r="C220" s="273">
        <v>50</v>
      </c>
      <c r="D220" s="3">
        <v>6</v>
      </c>
      <c r="E220" s="3">
        <v>1</v>
      </c>
      <c r="F220" s="238">
        <v>38</v>
      </c>
    </row>
    <row r="221" spans="2:14" x14ac:dyDescent="0.15">
      <c r="B221" s="49">
        <v>189</v>
      </c>
      <c r="C221" s="273">
        <v>43</v>
      </c>
      <c r="D221" s="3">
        <v>2</v>
      </c>
      <c r="E221" s="3">
        <v>2</v>
      </c>
      <c r="F221" s="238">
        <v>38</v>
      </c>
    </row>
    <row r="222" spans="2:14" x14ac:dyDescent="0.15">
      <c r="B222" s="49">
        <v>190</v>
      </c>
      <c r="C222" s="273">
        <v>54</v>
      </c>
      <c r="D222" s="3">
        <v>6</v>
      </c>
      <c r="E222" s="3">
        <v>3</v>
      </c>
      <c r="F222" s="238">
        <v>38</v>
      </c>
    </row>
    <row r="223" spans="2:14" x14ac:dyDescent="0.15">
      <c r="B223" s="49">
        <v>191</v>
      </c>
      <c r="C223" s="273">
        <v>31</v>
      </c>
      <c r="D223" s="3">
        <v>8</v>
      </c>
      <c r="E223" s="3">
        <v>5</v>
      </c>
      <c r="F223" s="238">
        <v>39</v>
      </c>
    </row>
    <row r="224" spans="2:14" x14ac:dyDescent="0.15">
      <c r="B224" s="49">
        <v>192</v>
      </c>
      <c r="C224" s="273">
        <v>31</v>
      </c>
      <c r="D224" s="3">
        <v>7</v>
      </c>
      <c r="E224" s="3">
        <v>3</v>
      </c>
      <c r="F224" s="238">
        <v>39</v>
      </c>
    </row>
    <row r="225" spans="2:6" x14ac:dyDescent="0.15">
      <c r="B225" s="49">
        <v>193</v>
      </c>
      <c r="C225" s="273">
        <v>32</v>
      </c>
      <c r="D225" s="3">
        <v>6</v>
      </c>
      <c r="E225" s="3">
        <v>4</v>
      </c>
      <c r="F225" s="238">
        <v>39</v>
      </c>
    </row>
    <row r="226" spans="2:6" x14ac:dyDescent="0.15">
      <c r="B226" s="49">
        <v>194</v>
      </c>
      <c r="C226" s="273">
        <v>32</v>
      </c>
      <c r="D226" s="3">
        <v>6</v>
      </c>
      <c r="E226" s="3">
        <v>9</v>
      </c>
      <c r="F226" s="238">
        <v>39</v>
      </c>
    </row>
    <row r="227" spans="2:6" x14ac:dyDescent="0.15">
      <c r="B227" s="49">
        <v>195</v>
      </c>
      <c r="C227" s="273">
        <v>29</v>
      </c>
      <c r="D227" s="3">
        <v>5</v>
      </c>
      <c r="E227" s="3">
        <v>9</v>
      </c>
      <c r="F227" s="238">
        <v>39</v>
      </c>
    </row>
    <row r="228" spans="2:6" x14ac:dyDescent="0.15">
      <c r="B228" s="49">
        <v>196</v>
      </c>
      <c r="C228" s="273">
        <v>43</v>
      </c>
      <c r="D228" s="3">
        <v>1</v>
      </c>
      <c r="E228" s="3">
        <v>8</v>
      </c>
      <c r="F228" s="238">
        <v>40</v>
      </c>
    </row>
    <row r="229" spans="2:6" x14ac:dyDescent="0.15">
      <c r="B229" s="49">
        <v>197</v>
      </c>
      <c r="C229" s="273">
        <v>43</v>
      </c>
      <c r="D229" s="3">
        <v>5</v>
      </c>
      <c r="E229" s="3">
        <v>2</v>
      </c>
      <c r="F229" s="238">
        <v>40</v>
      </c>
    </row>
    <row r="230" spans="2:6" x14ac:dyDescent="0.15">
      <c r="B230" s="49">
        <v>198</v>
      </c>
      <c r="C230" s="273">
        <v>43</v>
      </c>
      <c r="D230" s="3">
        <v>6</v>
      </c>
      <c r="E230" s="3">
        <v>3</v>
      </c>
      <c r="F230" s="238">
        <v>40</v>
      </c>
    </row>
    <row r="231" spans="2:6" x14ac:dyDescent="0.15">
      <c r="B231" s="49">
        <v>199</v>
      </c>
      <c r="C231" s="273">
        <v>41</v>
      </c>
      <c r="D231" s="3">
        <v>0</v>
      </c>
      <c r="E231" s="3">
        <v>9</v>
      </c>
      <c r="F231" s="238">
        <v>40</v>
      </c>
    </row>
    <row r="232" spans="2:6" ht="14.25" thickBot="1" x14ac:dyDescent="0.2">
      <c r="B232" s="49">
        <v>200</v>
      </c>
      <c r="C232" s="274">
        <v>37</v>
      </c>
      <c r="D232" s="239">
        <v>3</v>
      </c>
      <c r="E232" s="239">
        <v>3</v>
      </c>
      <c r="F232" s="240">
        <v>40</v>
      </c>
    </row>
  </sheetData>
  <sheetProtection password="8401" sheet="1" scenarios="1"/>
  <phoneticPr fontId="2"/>
  <pageMargins left="0.75" right="0.75" top="1" bottom="1" header="0.51200000000000001" footer="0.51200000000000001"/>
  <pageSetup paperSize="9" scale="66"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343B-2F67-490C-85B4-1F7C2F92C99D}">
  <sheetPr codeName="Sheet56"/>
  <dimension ref="A1:I133"/>
  <sheetViews>
    <sheetView workbookViewId="0"/>
  </sheetViews>
  <sheetFormatPr defaultRowHeight="13.5" x14ac:dyDescent="0.15"/>
  <cols>
    <col min="1" max="1" width="17.25" bestFit="1" customWidth="1"/>
    <col min="2" max="2" width="9.875" bestFit="1" customWidth="1"/>
    <col min="3" max="4" width="10" bestFit="1" customWidth="1"/>
    <col min="5" max="5" width="9.875" bestFit="1" customWidth="1"/>
    <col min="6" max="6" width="9.125" bestFit="1" customWidth="1"/>
    <col min="7" max="8" width="9.25" bestFit="1" customWidth="1"/>
  </cols>
  <sheetData>
    <row r="1" spans="1:1" x14ac:dyDescent="0.15">
      <c r="A1" t="s">
        <v>1008</v>
      </c>
    </row>
    <row r="3" spans="1:1" x14ac:dyDescent="0.15">
      <c r="A3" t="s">
        <v>321</v>
      </c>
    </row>
    <row r="4" spans="1:1" x14ac:dyDescent="0.15">
      <c r="A4" s="27" t="s">
        <v>53</v>
      </c>
    </row>
    <row r="5" spans="1:1" x14ac:dyDescent="0.15">
      <c r="A5" s="27" t="s">
        <v>324</v>
      </c>
    </row>
    <row r="6" spans="1:1" x14ac:dyDescent="0.15">
      <c r="A6" s="27" t="s">
        <v>28</v>
      </c>
    </row>
    <row r="7" spans="1:1" x14ac:dyDescent="0.15">
      <c r="A7" s="27" t="s">
        <v>31</v>
      </c>
    </row>
    <row r="8" spans="1:1" x14ac:dyDescent="0.15">
      <c r="A8" s="27" t="s">
        <v>32</v>
      </c>
    </row>
    <row r="9" spans="1:1" x14ac:dyDescent="0.15">
      <c r="A9" s="27" t="s">
        <v>361</v>
      </c>
    </row>
    <row r="10" spans="1:1" x14ac:dyDescent="0.15">
      <c r="A10" s="27" t="s">
        <v>566</v>
      </c>
    </row>
    <row r="11" spans="1:1" x14ac:dyDescent="0.15">
      <c r="A11" s="27" t="s">
        <v>1014</v>
      </c>
    </row>
    <row r="12" spans="1:1" x14ac:dyDescent="0.15">
      <c r="A12" s="27" t="s">
        <v>1015</v>
      </c>
    </row>
    <row r="13" spans="1:1" x14ac:dyDescent="0.15">
      <c r="A13" s="27" t="s">
        <v>1021</v>
      </c>
    </row>
    <row r="14" spans="1:1" x14ac:dyDescent="0.15">
      <c r="A14" s="27" t="s">
        <v>1023</v>
      </c>
    </row>
    <row r="16" spans="1:1" x14ac:dyDescent="0.15">
      <c r="A16" t="s">
        <v>53</v>
      </c>
    </row>
    <row r="17" spans="1:3" x14ac:dyDescent="0.15">
      <c r="B17" t="s">
        <v>301</v>
      </c>
      <c r="C17" t="s">
        <v>69</v>
      </c>
    </row>
    <row r="18" spans="1:3" x14ac:dyDescent="0.15">
      <c r="A18" t="s">
        <v>54</v>
      </c>
      <c r="B18">
        <v>200</v>
      </c>
      <c r="C18" s="18">
        <v>1</v>
      </c>
    </row>
    <row r="19" spans="1:3" x14ac:dyDescent="0.15">
      <c r="A19" t="s">
        <v>55</v>
      </c>
      <c r="B19">
        <v>0</v>
      </c>
      <c r="C19" s="18">
        <v>0</v>
      </c>
    </row>
    <row r="20" spans="1:3" x14ac:dyDescent="0.15">
      <c r="A20" t="s">
        <v>302</v>
      </c>
      <c r="B20">
        <v>0</v>
      </c>
      <c r="C20" s="18">
        <v>0</v>
      </c>
    </row>
    <row r="21" spans="1:3" x14ac:dyDescent="0.15">
      <c r="A21" t="s">
        <v>634</v>
      </c>
      <c r="B21">
        <v>0</v>
      </c>
      <c r="C21" s="18">
        <v>0</v>
      </c>
    </row>
    <row r="22" spans="1:3" x14ac:dyDescent="0.15">
      <c r="A22" t="s">
        <v>635</v>
      </c>
      <c r="B22">
        <v>0</v>
      </c>
      <c r="C22" s="18">
        <v>0</v>
      </c>
    </row>
    <row r="23" spans="1:3" x14ac:dyDescent="0.15">
      <c r="A23" t="s">
        <v>636</v>
      </c>
      <c r="B23">
        <v>0</v>
      </c>
      <c r="C23" s="18">
        <v>0</v>
      </c>
    </row>
    <row r="24" spans="1:3" x14ac:dyDescent="0.15">
      <c r="A24" t="s">
        <v>637</v>
      </c>
      <c r="B24">
        <v>0</v>
      </c>
      <c r="C24" s="18">
        <v>0</v>
      </c>
    </row>
    <row r="25" spans="1:3" x14ac:dyDescent="0.15">
      <c r="A25" t="s">
        <v>638</v>
      </c>
      <c r="B25">
        <v>0</v>
      </c>
      <c r="C25" s="18">
        <v>0</v>
      </c>
    </row>
    <row r="26" spans="1:3" x14ac:dyDescent="0.15">
      <c r="A26" t="s">
        <v>304</v>
      </c>
      <c r="B26">
        <v>200</v>
      </c>
      <c r="C26" s="18">
        <v>1</v>
      </c>
    </row>
    <row r="28" spans="1:3" x14ac:dyDescent="0.15">
      <c r="A28" t="s">
        <v>324</v>
      </c>
    </row>
    <row r="29" spans="1:3" x14ac:dyDescent="0.15">
      <c r="B29" s="26" t="s">
        <v>1033</v>
      </c>
    </row>
    <row r="30" spans="1:3" x14ac:dyDescent="0.15">
      <c r="A30" s="26" t="s">
        <v>1026</v>
      </c>
      <c r="B30" t="s">
        <v>301</v>
      </c>
      <c r="C30" t="s">
        <v>69</v>
      </c>
    </row>
    <row r="31" spans="1:3" x14ac:dyDescent="0.15">
      <c r="A31">
        <v>1</v>
      </c>
      <c r="B31">
        <v>5</v>
      </c>
      <c r="C31" s="18">
        <v>2.5000000000000001E-2</v>
      </c>
    </row>
    <row r="32" spans="1:3" x14ac:dyDescent="0.15">
      <c r="A32">
        <v>2</v>
      </c>
      <c r="B32">
        <v>5</v>
      </c>
      <c r="C32" s="18">
        <v>2.5000000000000001E-2</v>
      </c>
    </row>
    <row r="33" spans="1:3" x14ac:dyDescent="0.15">
      <c r="A33">
        <v>3</v>
      </c>
      <c r="B33">
        <v>5</v>
      </c>
      <c r="C33" s="18">
        <v>2.5000000000000001E-2</v>
      </c>
    </row>
    <row r="34" spans="1:3" x14ac:dyDescent="0.15">
      <c r="A34">
        <v>4</v>
      </c>
      <c r="B34">
        <v>5</v>
      </c>
      <c r="C34" s="18">
        <v>2.5000000000000001E-2</v>
      </c>
    </row>
    <row r="35" spans="1:3" x14ac:dyDescent="0.15">
      <c r="A35">
        <v>5</v>
      </c>
      <c r="B35">
        <v>5</v>
      </c>
      <c r="C35" s="18">
        <v>2.5000000000000001E-2</v>
      </c>
    </row>
    <row r="36" spans="1:3" x14ac:dyDescent="0.15">
      <c r="A36">
        <v>6</v>
      </c>
      <c r="B36">
        <v>5</v>
      </c>
      <c r="C36" s="18">
        <v>2.5000000000000001E-2</v>
      </c>
    </row>
    <row r="37" spans="1:3" x14ac:dyDescent="0.15">
      <c r="A37">
        <v>7</v>
      </c>
      <c r="B37">
        <v>5</v>
      </c>
      <c r="C37" s="18">
        <v>2.5000000000000001E-2</v>
      </c>
    </row>
    <row r="38" spans="1:3" x14ac:dyDescent="0.15">
      <c r="A38">
        <v>8</v>
      </c>
      <c r="B38">
        <v>5</v>
      </c>
      <c r="C38" s="18">
        <v>2.5000000000000001E-2</v>
      </c>
    </row>
    <row r="39" spans="1:3" x14ac:dyDescent="0.15">
      <c r="A39">
        <v>9</v>
      </c>
      <c r="B39">
        <v>5</v>
      </c>
      <c r="C39" s="18">
        <v>2.5000000000000001E-2</v>
      </c>
    </row>
    <row r="40" spans="1:3" x14ac:dyDescent="0.15">
      <c r="A40">
        <v>10</v>
      </c>
      <c r="B40">
        <v>5</v>
      </c>
      <c r="C40" s="18">
        <v>2.5000000000000001E-2</v>
      </c>
    </row>
    <row r="41" spans="1:3" x14ac:dyDescent="0.15">
      <c r="A41">
        <v>11</v>
      </c>
      <c r="B41">
        <v>5</v>
      </c>
      <c r="C41" s="18">
        <v>2.5000000000000001E-2</v>
      </c>
    </row>
    <row r="42" spans="1:3" x14ac:dyDescent="0.15">
      <c r="A42">
        <v>12</v>
      </c>
      <c r="B42">
        <v>5</v>
      </c>
      <c r="C42" s="18">
        <v>2.5000000000000001E-2</v>
      </c>
    </row>
    <row r="43" spans="1:3" x14ac:dyDescent="0.15">
      <c r="A43">
        <v>13</v>
      </c>
      <c r="B43">
        <v>5</v>
      </c>
      <c r="C43" s="18">
        <v>2.5000000000000001E-2</v>
      </c>
    </row>
    <row r="44" spans="1:3" x14ac:dyDescent="0.15">
      <c r="A44">
        <v>14</v>
      </c>
      <c r="B44">
        <v>5</v>
      </c>
      <c r="C44" s="18">
        <v>2.5000000000000001E-2</v>
      </c>
    </row>
    <row r="45" spans="1:3" x14ac:dyDescent="0.15">
      <c r="A45">
        <v>15</v>
      </c>
      <c r="B45">
        <v>5</v>
      </c>
      <c r="C45" s="18">
        <v>2.5000000000000001E-2</v>
      </c>
    </row>
    <row r="46" spans="1:3" x14ac:dyDescent="0.15">
      <c r="A46">
        <v>16</v>
      </c>
      <c r="B46">
        <v>5</v>
      </c>
      <c r="C46" s="18">
        <v>2.5000000000000001E-2</v>
      </c>
    </row>
    <row r="47" spans="1:3" x14ac:dyDescent="0.15">
      <c r="A47">
        <v>17</v>
      </c>
      <c r="B47">
        <v>5</v>
      </c>
      <c r="C47" s="18">
        <v>2.5000000000000001E-2</v>
      </c>
    </row>
    <row r="48" spans="1:3" x14ac:dyDescent="0.15">
      <c r="A48">
        <v>18</v>
      </c>
      <c r="B48">
        <v>5</v>
      </c>
      <c r="C48" s="18">
        <v>2.5000000000000001E-2</v>
      </c>
    </row>
    <row r="49" spans="1:3" x14ac:dyDescent="0.15">
      <c r="A49">
        <v>19</v>
      </c>
      <c r="B49">
        <v>5</v>
      </c>
      <c r="C49" s="18">
        <v>2.5000000000000001E-2</v>
      </c>
    </row>
    <row r="50" spans="1:3" x14ac:dyDescent="0.15">
      <c r="A50">
        <v>20</v>
      </c>
      <c r="B50">
        <v>5</v>
      </c>
      <c r="C50" s="18">
        <v>2.5000000000000001E-2</v>
      </c>
    </row>
    <row r="51" spans="1:3" x14ac:dyDescent="0.15">
      <c r="A51">
        <v>21</v>
      </c>
      <c r="B51">
        <v>5</v>
      </c>
      <c r="C51" s="18">
        <v>2.5000000000000001E-2</v>
      </c>
    </row>
    <row r="52" spans="1:3" x14ac:dyDescent="0.15">
      <c r="A52">
        <v>22</v>
      </c>
      <c r="B52">
        <v>5</v>
      </c>
      <c r="C52" s="18">
        <v>2.5000000000000001E-2</v>
      </c>
    </row>
    <row r="53" spans="1:3" x14ac:dyDescent="0.15">
      <c r="A53">
        <v>23</v>
      </c>
      <c r="B53">
        <v>5</v>
      </c>
      <c r="C53" s="18">
        <v>2.5000000000000001E-2</v>
      </c>
    </row>
    <row r="54" spans="1:3" x14ac:dyDescent="0.15">
      <c r="A54">
        <v>24</v>
      </c>
      <c r="B54">
        <v>5</v>
      </c>
      <c r="C54" s="18">
        <v>2.5000000000000001E-2</v>
      </c>
    </row>
    <row r="55" spans="1:3" x14ac:dyDescent="0.15">
      <c r="A55">
        <v>25</v>
      </c>
      <c r="B55">
        <v>5</v>
      </c>
      <c r="C55" s="18">
        <v>2.5000000000000001E-2</v>
      </c>
    </row>
    <row r="56" spans="1:3" x14ac:dyDescent="0.15">
      <c r="A56">
        <v>26</v>
      </c>
      <c r="B56">
        <v>5</v>
      </c>
      <c r="C56" s="18">
        <v>2.5000000000000001E-2</v>
      </c>
    </row>
    <row r="57" spans="1:3" x14ac:dyDescent="0.15">
      <c r="A57">
        <v>27</v>
      </c>
      <c r="B57">
        <v>5</v>
      </c>
      <c r="C57" s="18">
        <v>2.5000000000000001E-2</v>
      </c>
    </row>
    <row r="58" spans="1:3" x14ac:dyDescent="0.15">
      <c r="A58">
        <v>28</v>
      </c>
      <c r="B58">
        <v>5</v>
      </c>
      <c r="C58" s="18">
        <v>2.5000000000000001E-2</v>
      </c>
    </row>
    <row r="59" spans="1:3" x14ac:dyDescent="0.15">
      <c r="A59">
        <v>29</v>
      </c>
      <c r="B59">
        <v>5</v>
      </c>
      <c r="C59" s="18">
        <v>2.5000000000000001E-2</v>
      </c>
    </row>
    <row r="60" spans="1:3" x14ac:dyDescent="0.15">
      <c r="A60">
        <v>30</v>
      </c>
      <c r="B60">
        <v>5</v>
      </c>
      <c r="C60" s="18">
        <v>2.5000000000000001E-2</v>
      </c>
    </row>
    <row r="61" spans="1:3" x14ac:dyDescent="0.15">
      <c r="A61">
        <v>31</v>
      </c>
      <c r="B61">
        <v>5</v>
      </c>
      <c r="C61" s="18">
        <v>2.5000000000000001E-2</v>
      </c>
    </row>
    <row r="62" spans="1:3" x14ac:dyDescent="0.15">
      <c r="A62">
        <v>32</v>
      </c>
      <c r="B62">
        <v>5</v>
      </c>
      <c r="C62" s="18">
        <v>2.5000000000000001E-2</v>
      </c>
    </row>
    <row r="63" spans="1:3" x14ac:dyDescent="0.15">
      <c r="A63">
        <v>33</v>
      </c>
      <c r="B63">
        <v>5</v>
      </c>
      <c r="C63" s="18">
        <v>2.5000000000000001E-2</v>
      </c>
    </row>
    <row r="64" spans="1:3" x14ac:dyDescent="0.15">
      <c r="A64">
        <v>34</v>
      </c>
      <c r="B64">
        <v>5</v>
      </c>
      <c r="C64" s="18">
        <v>2.5000000000000001E-2</v>
      </c>
    </row>
    <row r="65" spans="1:7" x14ac:dyDescent="0.15">
      <c r="A65">
        <v>35</v>
      </c>
      <c r="B65">
        <v>5</v>
      </c>
      <c r="C65" s="18">
        <v>2.5000000000000001E-2</v>
      </c>
    </row>
    <row r="66" spans="1:7" x14ac:dyDescent="0.15">
      <c r="A66">
        <v>36</v>
      </c>
      <c r="B66">
        <v>5</v>
      </c>
      <c r="C66" s="18">
        <v>2.5000000000000001E-2</v>
      </c>
    </row>
    <row r="67" spans="1:7" x14ac:dyDescent="0.15">
      <c r="A67">
        <v>37</v>
      </c>
      <c r="B67">
        <v>5</v>
      </c>
      <c r="C67" s="18">
        <v>2.5000000000000001E-2</v>
      </c>
    </row>
    <row r="68" spans="1:7" x14ac:dyDescent="0.15">
      <c r="A68">
        <v>38</v>
      </c>
      <c r="B68">
        <v>5</v>
      </c>
      <c r="C68" s="18">
        <v>2.5000000000000001E-2</v>
      </c>
    </row>
    <row r="69" spans="1:7" x14ac:dyDescent="0.15">
      <c r="A69">
        <v>39</v>
      </c>
      <c r="B69">
        <v>5</v>
      </c>
      <c r="C69" s="18">
        <v>2.5000000000000001E-2</v>
      </c>
    </row>
    <row r="70" spans="1:7" x14ac:dyDescent="0.15">
      <c r="A70">
        <v>40</v>
      </c>
      <c r="B70">
        <v>5</v>
      </c>
      <c r="C70" s="18">
        <v>2.5000000000000001E-2</v>
      </c>
    </row>
    <row r="71" spans="1:7" x14ac:dyDescent="0.15">
      <c r="A71" t="s">
        <v>304</v>
      </c>
      <c r="B71">
        <v>200</v>
      </c>
      <c r="C71" s="18">
        <v>1</v>
      </c>
    </row>
    <row r="73" spans="1:7" x14ac:dyDescent="0.15">
      <c r="A73" t="s">
        <v>28</v>
      </c>
    </row>
    <row r="74" spans="1:7" x14ac:dyDescent="0.15">
      <c r="A74" t="s">
        <v>184</v>
      </c>
      <c r="B74" t="s">
        <v>301</v>
      </c>
      <c r="C74" t="s">
        <v>29</v>
      </c>
      <c r="D74" t="s">
        <v>185</v>
      </c>
      <c r="E74" t="s">
        <v>30</v>
      </c>
      <c r="F74" t="s">
        <v>305</v>
      </c>
      <c r="G74" t="s">
        <v>306</v>
      </c>
    </row>
    <row r="75" spans="1:7" x14ac:dyDescent="0.15">
      <c r="A75" s="26" t="s">
        <v>1028</v>
      </c>
      <c r="B75">
        <v>200</v>
      </c>
      <c r="C75" s="15">
        <v>4.875</v>
      </c>
      <c r="D75" s="15">
        <v>8.6325376884422109</v>
      </c>
      <c r="E75" s="15">
        <v>2.9381180521623378</v>
      </c>
      <c r="F75" s="15">
        <v>0</v>
      </c>
      <c r="G75" s="15">
        <v>10</v>
      </c>
    </row>
    <row r="76" spans="1:7" x14ac:dyDescent="0.15">
      <c r="A76" s="26" t="s">
        <v>1029</v>
      </c>
      <c r="B76">
        <v>200</v>
      </c>
      <c r="C76" s="15">
        <v>4.8650000000000002</v>
      </c>
      <c r="D76" s="15">
        <v>7.2027889447236157</v>
      </c>
      <c r="E76" s="15">
        <v>2.6838012118492709</v>
      </c>
      <c r="F76" s="15">
        <v>0</v>
      </c>
      <c r="G76" s="15">
        <v>10</v>
      </c>
    </row>
    <row r="77" spans="1:7" x14ac:dyDescent="0.15">
      <c r="A77" s="26" t="s">
        <v>1033</v>
      </c>
      <c r="B77">
        <v>200</v>
      </c>
      <c r="C77" s="15">
        <v>58.04</v>
      </c>
      <c r="D77" s="15">
        <v>264.70190954773898</v>
      </c>
      <c r="E77" s="15">
        <v>16.26966224442717</v>
      </c>
      <c r="F77" s="15">
        <v>29</v>
      </c>
      <c r="G77" s="15">
        <v>100</v>
      </c>
    </row>
    <row r="79" spans="1:7" x14ac:dyDescent="0.15">
      <c r="A79" t="s">
        <v>31</v>
      </c>
    </row>
    <row r="80" spans="1:7" x14ac:dyDescent="0.15">
      <c r="B80" s="26" t="s">
        <v>1028</v>
      </c>
      <c r="C80" s="26" t="s">
        <v>1029</v>
      </c>
      <c r="D80" s="26" t="s">
        <v>1033</v>
      </c>
    </row>
    <row r="81" spans="1:7" x14ac:dyDescent="0.15">
      <c r="A81" s="26" t="s">
        <v>1028</v>
      </c>
      <c r="B81" s="15">
        <v>1</v>
      </c>
      <c r="C81" s="15">
        <v>-4.1661896844132927E-2</v>
      </c>
      <c r="D81" s="15">
        <v>0.36299088797959184</v>
      </c>
    </row>
    <row r="82" spans="1:7" x14ac:dyDescent="0.15">
      <c r="A82" s="26" t="s">
        <v>1029</v>
      </c>
      <c r="B82" s="15">
        <v>-4.1661896844132927E-2</v>
      </c>
      <c r="C82" s="15">
        <v>1</v>
      </c>
      <c r="D82" s="15">
        <v>0.5094897037499917</v>
      </c>
    </row>
    <row r="83" spans="1:7" x14ac:dyDescent="0.15">
      <c r="A83" s="26" t="s">
        <v>1033</v>
      </c>
      <c r="B83" s="15">
        <v>0.36299088797959184</v>
      </c>
      <c r="C83" s="15">
        <v>0.5094897037499917</v>
      </c>
      <c r="D83" s="15">
        <v>1</v>
      </c>
    </row>
    <row r="85" spans="1:7" x14ac:dyDescent="0.15">
      <c r="A85" t="s">
        <v>32</v>
      </c>
    </row>
    <row r="86" spans="1:7" x14ac:dyDescent="0.15">
      <c r="A86" t="s">
        <v>33</v>
      </c>
    </row>
    <row r="88" spans="1:7" x14ac:dyDescent="0.15">
      <c r="A88" t="s">
        <v>361</v>
      </c>
    </row>
    <row r="89" spans="1:7" x14ac:dyDescent="0.15">
      <c r="A89" t="s">
        <v>1012</v>
      </c>
      <c r="B89" t="s">
        <v>33</v>
      </c>
    </row>
    <row r="91" spans="1:7" x14ac:dyDescent="0.15">
      <c r="A91" t="s">
        <v>566</v>
      </c>
    </row>
    <row r="92" spans="1:7" x14ac:dyDescent="0.15">
      <c r="E92" t="s">
        <v>332</v>
      </c>
    </row>
    <row r="93" spans="1:7" x14ac:dyDescent="0.15">
      <c r="A93" t="s">
        <v>307</v>
      </c>
      <c r="B93" t="s">
        <v>59</v>
      </c>
      <c r="C93" t="s">
        <v>313</v>
      </c>
      <c r="D93" t="s">
        <v>1013</v>
      </c>
      <c r="E93" t="s">
        <v>62</v>
      </c>
      <c r="F93" t="s">
        <v>47</v>
      </c>
      <c r="G93" t="s">
        <v>501</v>
      </c>
    </row>
    <row r="94" spans="1:7" x14ac:dyDescent="0.15">
      <c r="A94" t="s">
        <v>577</v>
      </c>
      <c r="B94" s="16">
        <v>1597.6294196229128</v>
      </c>
      <c r="C94" s="16">
        <v>1603.6294196229128</v>
      </c>
      <c r="D94" s="16">
        <v>1613.5243717225569</v>
      </c>
      <c r="E94" s="16"/>
      <c r="F94" s="16"/>
    </row>
    <row r="95" spans="1:7" x14ac:dyDescent="0.15">
      <c r="A95" t="s">
        <v>578</v>
      </c>
      <c r="B95" s="16">
        <v>1026.9564885784368</v>
      </c>
      <c r="C95" s="16">
        <v>1046.9564885784368</v>
      </c>
      <c r="D95" s="16">
        <v>1079.9396622439172</v>
      </c>
      <c r="E95" s="16">
        <v>570.67293104447594</v>
      </c>
      <c r="F95" s="16">
        <v>7</v>
      </c>
      <c r="G95" s="270">
        <v>5.018488373780191E-119</v>
      </c>
    </row>
    <row r="97" spans="1:9" x14ac:dyDescent="0.15">
      <c r="A97" t="s">
        <v>1014</v>
      </c>
    </row>
    <row r="98" spans="1:9" x14ac:dyDescent="0.15">
      <c r="D98" t="s">
        <v>315</v>
      </c>
      <c r="F98" t="s">
        <v>326</v>
      </c>
    </row>
    <row r="99" spans="1:9" x14ac:dyDescent="0.15">
      <c r="A99" t="s">
        <v>184</v>
      </c>
      <c r="B99" t="s">
        <v>36</v>
      </c>
      <c r="C99" t="s">
        <v>38</v>
      </c>
      <c r="D99" t="s">
        <v>502</v>
      </c>
      <c r="E99" t="s">
        <v>503</v>
      </c>
      <c r="F99" t="s">
        <v>500</v>
      </c>
      <c r="G99" t="s">
        <v>47</v>
      </c>
      <c r="H99" t="s">
        <v>501</v>
      </c>
      <c r="I99" t="s">
        <v>676</v>
      </c>
    </row>
    <row r="100" spans="1:9" x14ac:dyDescent="0.15">
      <c r="A100" s="26" t="s">
        <v>1028</v>
      </c>
      <c r="B100" s="16">
        <v>1.7889092570980596</v>
      </c>
      <c r="C100" s="16">
        <v>0.14032907929202035</v>
      </c>
      <c r="D100" s="16">
        <v>1.5050669025969716</v>
      </c>
      <c r="E100" s="16">
        <v>2.0727516115991476</v>
      </c>
      <c r="F100" s="16">
        <v>12.747958342799331</v>
      </c>
      <c r="G100">
        <v>39</v>
      </c>
      <c r="H100" s="270">
        <v>1.7369285869254778E-15</v>
      </c>
      <c r="I100" t="s">
        <v>461</v>
      </c>
    </row>
    <row r="101" spans="1:9" x14ac:dyDescent="0.15">
      <c r="A101" s="26" t="s">
        <v>1029</v>
      </c>
      <c r="B101" s="16">
        <v>2.8819115142046412</v>
      </c>
      <c r="C101" s="16">
        <v>0.26033285636340658</v>
      </c>
      <c r="D101" s="16">
        <v>2.3553386094511448</v>
      </c>
      <c r="E101" s="16">
        <v>3.4084844189581376</v>
      </c>
      <c r="F101" s="16">
        <v>11.070102923088943</v>
      </c>
      <c r="G101">
        <v>39</v>
      </c>
      <c r="H101" s="270">
        <v>1.3311678712905908E-13</v>
      </c>
      <c r="I101" t="s">
        <v>461</v>
      </c>
    </row>
    <row r="102" spans="1:9" x14ac:dyDescent="0.15">
      <c r="A102" s="26" t="s">
        <v>43</v>
      </c>
      <c r="B102" s="16">
        <v>34.970449383317529</v>
      </c>
      <c r="C102" s="16">
        <v>0.44863842241517587</v>
      </c>
      <c r="D102" s="16">
        <v>34.062992519918737</v>
      </c>
      <c r="E102" s="16">
        <v>35.877906246716321</v>
      </c>
      <c r="F102" s="16">
        <v>77.947959060348637</v>
      </c>
      <c r="G102">
        <v>39</v>
      </c>
      <c r="H102" s="270">
        <v>1.9775823525847672E-44</v>
      </c>
      <c r="I102" t="s">
        <v>461</v>
      </c>
    </row>
    <row r="104" spans="1:9" x14ac:dyDescent="0.15">
      <c r="A104" t="s">
        <v>1015</v>
      </c>
    </row>
    <row r="105" spans="1:9" x14ac:dyDescent="0.15">
      <c r="E105" t="s">
        <v>1016</v>
      </c>
    </row>
    <row r="106" spans="1:9" x14ac:dyDescent="0.15">
      <c r="B106" t="s">
        <v>184</v>
      </c>
      <c r="C106" t="s">
        <v>30</v>
      </c>
      <c r="D106" t="s">
        <v>1017</v>
      </c>
      <c r="E106" t="s">
        <v>62</v>
      </c>
      <c r="F106" t="s">
        <v>47</v>
      </c>
      <c r="G106" t="s">
        <v>501</v>
      </c>
      <c r="H106" t="s">
        <v>676</v>
      </c>
    </row>
    <row r="107" spans="1:9" x14ac:dyDescent="0.15">
      <c r="A107" t="s">
        <v>1018</v>
      </c>
      <c r="B107" s="26" t="s">
        <v>1028</v>
      </c>
      <c r="C107" s="16">
        <v>0.84613194959899096</v>
      </c>
      <c r="D107" s="16">
        <v>0.71593927613218933</v>
      </c>
      <c r="E107" s="16">
        <v>433.65728260232879</v>
      </c>
      <c r="F107">
        <v>39</v>
      </c>
      <c r="G107" s="270">
        <v>4.4293889912874164E-68</v>
      </c>
      <c r="H107" t="s">
        <v>461</v>
      </c>
    </row>
    <row r="108" spans="1:9" x14ac:dyDescent="0.15">
      <c r="B108" s="26" t="s">
        <v>1029</v>
      </c>
      <c r="C108" s="16">
        <v>1.620136585965374</v>
      </c>
      <c r="D108" s="16">
        <v>2.6248425571835381</v>
      </c>
      <c r="E108" s="16">
        <v>1165.3304135757626</v>
      </c>
      <c r="F108">
        <v>39</v>
      </c>
      <c r="G108" s="270">
        <v>4.8205396811681915E-219</v>
      </c>
      <c r="H108" t="s">
        <v>461</v>
      </c>
    </row>
    <row r="109" spans="1:9" x14ac:dyDescent="0.15">
      <c r="B109" s="26" t="s">
        <v>43</v>
      </c>
      <c r="C109" s="16">
        <v>2.1292888250575568</v>
      </c>
      <c r="D109" s="16">
        <v>4.5338709005149909</v>
      </c>
      <c r="E109" s="16">
        <v>86.191602962909585</v>
      </c>
      <c r="F109">
        <v>39</v>
      </c>
      <c r="G109" s="270">
        <v>2.041171130450537E-5</v>
      </c>
      <c r="H109" t="s">
        <v>461</v>
      </c>
    </row>
    <row r="110" spans="1:9" x14ac:dyDescent="0.15">
      <c r="A110" t="s">
        <v>1019</v>
      </c>
      <c r="B110" t="s">
        <v>1020</v>
      </c>
      <c r="C110" s="16">
        <v>1.3132971672341693</v>
      </c>
      <c r="D110" s="16">
        <v>1.7247494494652935</v>
      </c>
      <c r="E110" s="16"/>
    </row>
    <row r="112" spans="1:9" x14ac:dyDescent="0.15">
      <c r="A112" t="s">
        <v>1021</v>
      </c>
    </row>
    <row r="113" spans="1:5" x14ac:dyDescent="0.15">
      <c r="A113" t="s">
        <v>1022</v>
      </c>
    </row>
    <row r="114" spans="1:5" x14ac:dyDescent="0.15">
      <c r="C114" s="26" t="s">
        <v>1028</v>
      </c>
      <c r="D114" s="26" t="s">
        <v>1029</v>
      </c>
      <c r="E114" s="26" t="s">
        <v>43</v>
      </c>
    </row>
    <row r="115" spans="1:5" x14ac:dyDescent="0.15">
      <c r="A115" t="s">
        <v>1018</v>
      </c>
      <c r="B115" s="26" t="s">
        <v>1028</v>
      </c>
      <c r="C115" s="16">
        <v>0.71593927613218933</v>
      </c>
      <c r="D115" s="16">
        <v>0.18784067120841461</v>
      </c>
      <c r="E115" s="16">
        <v>0.45830417778678434</v>
      </c>
    </row>
    <row r="116" spans="1:5" x14ac:dyDescent="0.15">
      <c r="B116" s="26" t="s">
        <v>1029</v>
      </c>
      <c r="C116" s="16">
        <v>0.18784067120841461</v>
      </c>
      <c r="D116" s="16">
        <v>2.6248425571835381</v>
      </c>
      <c r="E116" s="16">
        <v>3.4112676597384568</v>
      </c>
    </row>
    <row r="117" spans="1:5" x14ac:dyDescent="0.15">
      <c r="B117" s="26" t="s">
        <v>43</v>
      </c>
      <c r="C117" s="16">
        <v>0.45830417778678434</v>
      </c>
      <c r="D117" s="16">
        <v>3.4112676597384568</v>
      </c>
      <c r="E117" s="16">
        <v>4.5338709005149909</v>
      </c>
    </row>
    <row r="119" spans="1:5" x14ac:dyDescent="0.15">
      <c r="A119" t="s">
        <v>1019</v>
      </c>
      <c r="B119" t="s">
        <v>1020</v>
      </c>
      <c r="C119" s="16">
        <v>1.7247494494652935</v>
      </c>
    </row>
    <row r="121" spans="1:5" x14ac:dyDescent="0.15">
      <c r="A121" t="s">
        <v>31</v>
      </c>
    </row>
    <row r="122" spans="1:5" x14ac:dyDescent="0.15">
      <c r="C122" s="26" t="s">
        <v>1028</v>
      </c>
      <c r="D122" s="26" t="s">
        <v>1029</v>
      </c>
      <c r="E122" s="26" t="s">
        <v>43</v>
      </c>
    </row>
    <row r="123" spans="1:5" x14ac:dyDescent="0.15">
      <c r="A123" t="s">
        <v>1018</v>
      </c>
      <c r="B123" s="26" t="s">
        <v>1028</v>
      </c>
      <c r="C123" s="16">
        <v>0.99999999999999989</v>
      </c>
      <c r="D123" s="16">
        <v>0.1370250306565973</v>
      </c>
      <c r="E123" s="16">
        <v>0.25437893644176701</v>
      </c>
    </row>
    <row r="124" spans="1:5" x14ac:dyDescent="0.15">
      <c r="B124" s="26" t="s">
        <v>1029</v>
      </c>
      <c r="C124" s="16">
        <v>0.1370250306565973</v>
      </c>
      <c r="D124" s="16">
        <v>1.0000000000000002</v>
      </c>
      <c r="E124" s="16">
        <v>0.98884812130346655</v>
      </c>
    </row>
    <row r="125" spans="1:5" x14ac:dyDescent="0.15">
      <c r="B125" s="26" t="s">
        <v>43</v>
      </c>
      <c r="C125" s="16">
        <v>0.25437893644176701</v>
      </c>
      <c r="D125" s="16">
        <v>0.98884812130346655</v>
      </c>
      <c r="E125" s="16">
        <v>1</v>
      </c>
    </row>
    <row r="127" spans="1:5" x14ac:dyDescent="0.15">
      <c r="A127" t="s">
        <v>1023</v>
      </c>
    </row>
    <row r="128" spans="1:5" x14ac:dyDescent="0.15">
      <c r="C128" s="26" t="s">
        <v>1028</v>
      </c>
      <c r="D128" s="26" t="s">
        <v>1029</v>
      </c>
      <c r="E128" s="26" t="s">
        <v>43</v>
      </c>
    </row>
    <row r="129" spans="1:5" x14ac:dyDescent="0.15">
      <c r="A129" t="s">
        <v>1018</v>
      </c>
      <c r="B129" s="26" t="s">
        <v>1028</v>
      </c>
      <c r="C129" s="16">
        <v>0.17578203841759923</v>
      </c>
      <c r="D129" s="16">
        <v>0.23262807286616166</v>
      </c>
      <c r="E129" s="16">
        <v>0.39509893618861558</v>
      </c>
    </row>
    <row r="130" spans="1:5" x14ac:dyDescent="0.15">
      <c r="B130" s="26" t="s">
        <v>1029</v>
      </c>
      <c r="C130" s="16">
        <v>0.23262807286616166</v>
      </c>
      <c r="D130" s="16">
        <v>0.60613179616099488</v>
      </c>
      <c r="E130" s="16">
        <v>0.88206887389155497</v>
      </c>
    </row>
    <row r="131" spans="1:5" x14ac:dyDescent="0.15">
      <c r="B131" s="26" t="s">
        <v>43</v>
      </c>
      <c r="C131" s="16">
        <v>0.39509893618861558</v>
      </c>
      <c r="D131" s="16">
        <v>0.88206887389155497</v>
      </c>
      <c r="E131" s="16">
        <v>1.7387194681680356</v>
      </c>
    </row>
    <row r="133" spans="1:5" x14ac:dyDescent="0.15">
      <c r="A133" t="s">
        <v>1019</v>
      </c>
      <c r="B133" t="s">
        <v>1020</v>
      </c>
      <c r="C133" s="16">
        <v>0.23788995674357577</v>
      </c>
    </row>
  </sheetData>
  <phoneticPr fontId="2"/>
  <hyperlinks>
    <hyperlink ref="A4" location="A16" display="ケースの要約" xr:uid="{B3ABF741-7B22-4486-B9D1-4F66C665A34C}"/>
    <hyperlink ref="A5" location="A28" display="目的変数の要約" xr:uid="{C5D90D9C-8A7A-491F-A335-6CE27066DDD4}"/>
    <hyperlink ref="A6" location="A73" display="基本統計量" xr:uid="{28FB26A4-DE1E-439A-A095-8B9389E067A3}"/>
    <hyperlink ref="A7" location="A79" display="相関行列" xr:uid="{EEE18E6D-263E-4760-8B4C-7C95FA7DCFAB}"/>
    <hyperlink ref="A8" location="A85" display="線形結合している変数" xr:uid="{77AA5F73-6214-44B2-99F6-C0BB2A42DEBD}"/>
    <hyperlink ref="A9" location="A88" display="設定内容" xr:uid="{982F4EF4-6347-4F18-A224-00F295721CD7}"/>
    <hyperlink ref="A10" location="A91" display="回帰式の有意性" xr:uid="{F5B5D632-34F8-42FF-AEEC-4E83E782A337}"/>
    <hyperlink ref="A11" location="A97" display="偏回帰係数（固定効果）の推定" xr:uid="{B36715BF-FEA4-49EA-8B7D-8567484E9372}"/>
    <hyperlink ref="A12" location="A104" display="分散成分（変量効果）の推定" xr:uid="{962D7A69-9873-4D77-BB66-73CE6372A0F8}"/>
    <hyperlink ref="A13" location="A112" display="変量効果の共分散行列 / 相関行列" xr:uid="{D86E7513-B5CA-4261-83BD-B1A826A48F64}"/>
    <hyperlink ref="A14" location="A127" display="変量効果の共分散行列の標準誤差" xr:uid="{D333D3D7-974C-4F82-A391-49D2BE24A1F4}"/>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B2:R96"/>
  <sheetViews>
    <sheetView workbookViewId="0">
      <selection activeCell="B23" sqref="B23:P23"/>
    </sheetView>
  </sheetViews>
  <sheetFormatPr defaultColWidth="9" defaultRowHeight="13.5" x14ac:dyDescent="0.15"/>
  <cols>
    <col min="1" max="1" width="2.625" style="2" customWidth="1"/>
    <col min="2" max="2" width="24.875" style="2" customWidth="1"/>
    <col min="3" max="3" width="5.25" style="2" bestFit="1" customWidth="1"/>
    <col min="4" max="16" width="3.125" style="2" customWidth="1"/>
    <col min="17" max="16384" width="9" style="2"/>
  </cols>
  <sheetData>
    <row r="2" spans="2:16" ht="18" customHeight="1" x14ac:dyDescent="0.15">
      <c r="B2" s="25" t="s">
        <v>333</v>
      </c>
      <c r="C2" s="19"/>
      <c r="D2" s="19"/>
      <c r="E2" s="19"/>
      <c r="F2" s="19"/>
      <c r="G2" s="19"/>
      <c r="H2" s="19"/>
      <c r="I2" s="19"/>
      <c r="J2" s="19"/>
      <c r="K2" s="19"/>
      <c r="L2" s="19"/>
      <c r="M2" s="19"/>
      <c r="N2" s="19"/>
      <c r="O2" s="19"/>
      <c r="P2" s="19"/>
    </row>
    <row r="3" spans="2:16" ht="14.25" x14ac:dyDescent="0.15">
      <c r="B3" s="25"/>
      <c r="C3" s="19"/>
      <c r="D3" s="19"/>
      <c r="E3" s="19"/>
      <c r="F3" s="19"/>
      <c r="G3" s="19"/>
      <c r="H3" s="19"/>
      <c r="I3" s="19"/>
      <c r="J3" s="19"/>
      <c r="K3" s="19"/>
      <c r="L3" s="19"/>
      <c r="M3" s="19"/>
      <c r="N3" s="19"/>
      <c r="O3" s="19"/>
      <c r="P3" s="19"/>
    </row>
    <row r="4" spans="2:16" ht="14.25" x14ac:dyDescent="0.15">
      <c r="B4" s="25"/>
      <c r="C4" s="19"/>
      <c r="D4" s="19"/>
      <c r="E4" s="19"/>
      <c r="F4" s="19"/>
      <c r="G4" s="19"/>
      <c r="H4" s="19"/>
      <c r="I4" s="19"/>
      <c r="J4" s="19"/>
      <c r="K4" s="19"/>
      <c r="L4" s="19"/>
      <c r="M4" s="19"/>
      <c r="N4" s="19"/>
      <c r="O4" s="19"/>
      <c r="P4" s="19"/>
    </row>
    <row r="5" spans="2:16" ht="14.25" x14ac:dyDescent="0.15">
      <c r="B5" s="25"/>
      <c r="C5" s="19"/>
      <c r="D5" s="19"/>
      <c r="E5" s="19"/>
      <c r="F5" s="19"/>
      <c r="G5" s="19"/>
      <c r="H5" s="19"/>
      <c r="I5" s="19"/>
      <c r="J5" s="19"/>
      <c r="K5" s="19"/>
      <c r="L5" s="19"/>
      <c r="M5" s="19"/>
      <c r="N5" s="19"/>
      <c r="O5" s="19"/>
      <c r="P5" s="19"/>
    </row>
    <row r="6" spans="2:16" ht="14.25" x14ac:dyDescent="0.15">
      <c r="B6" s="25"/>
      <c r="C6" s="19"/>
      <c r="D6" s="19"/>
      <c r="E6" s="19"/>
      <c r="F6" s="19"/>
      <c r="G6" s="19"/>
      <c r="H6" s="19"/>
      <c r="I6" s="19"/>
      <c r="J6" s="19"/>
      <c r="K6" s="19"/>
      <c r="L6" s="19"/>
      <c r="M6" s="19"/>
      <c r="N6" s="19"/>
      <c r="O6" s="19"/>
      <c r="P6" s="19"/>
    </row>
    <row r="7" spans="2:16" ht="14.25" x14ac:dyDescent="0.15">
      <c r="B7" s="25"/>
      <c r="C7" s="19"/>
      <c r="D7" s="19"/>
      <c r="E7" s="19"/>
      <c r="F7" s="19"/>
      <c r="G7" s="19"/>
      <c r="H7" s="19"/>
      <c r="I7" s="19"/>
      <c r="J7" s="19"/>
      <c r="K7" s="19"/>
      <c r="L7" s="19"/>
      <c r="M7" s="19"/>
      <c r="N7" s="19"/>
      <c r="O7" s="19"/>
      <c r="P7" s="19"/>
    </row>
    <row r="8" spans="2:16" ht="14.25" x14ac:dyDescent="0.15">
      <c r="B8" s="25"/>
      <c r="C8" s="19"/>
      <c r="D8" s="19"/>
      <c r="E8" s="19"/>
      <c r="F8" s="19"/>
      <c r="G8" s="19"/>
      <c r="H8" s="19"/>
      <c r="I8" s="19"/>
      <c r="J8" s="19"/>
      <c r="K8" s="19"/>
      <c r="L8" s="19"/>
      <c r="M8" s="19"/>
      <c r="N8" s="19"/>
      <c r="O8" s="19"/>
      <c r="P8" s="19"/>
    </row>
    <row r="9" spans="2:16" ht="14.25" x14ac:dyDescent="0.15">
      <c r="B9" s="25"/>
      <c r="C9" s="19"/>
      <c r="D9" s="19"/>
      <c r="E9" s="19"/>
      <c r="F9" s="19"/>
      <c r="G9" s="19"/>
      <c r="H9" s="19"/>
      <c r="I9" s="19"/>
      <c r="J9" s="19"/>
      <c r="K9" s="19"/>
      <c r="L9" s="19"/>
      <c r="M9" s="19"/>
      <c r="N9" s="19"/>
      <c r="O9" s="19"/>
      <c r="P9" s="19"/>
    </row>
    <row r="10" spans="2:16" ht="14.25" x14ac:dyDescent="0.15">
      <c r="B10" s="25"/>
      <c r="C10" s="19"/>
      <c r="D10" s="19"/>
      <c r="E10" s="19"/>
      <c r="F10" s="19"/>
      <c r="G10" s="19"/>
      <c r="H10" s="19"/>
      <c r="I10" s="19"/>
      <c r="J10" s="19"/>
      <c r="K10" s="19"/>
      <c r="L10" s="19"/>
      <c r="M10" s="19"/>
      <c r="N10" s="19"/>
      <c r="O10" s="19"/>
      <c r="P10" s="19"/>
    </row>
    <row r="11" spans="2:16" ht="14.25" x14ac:dyDescent="0.15">
      <c r="B11" s="25"/>
      <c r="C11" s="19"/>
      <c r="D11" s="19"/>
      <c r="E11" s="19"/>
      <c r="F11" s="19"/>
      <c r="G11" s="19"/>
      <c r="H11" s="19"/>
      <c r="I11" s="19"/>
      <c r="J11" s="19"/>
      <c r="K11" s="19"/>
      <c r="L11" s="19"/>
      <c r="M11" s="19"/>
      <c r="N11" s="19"/>
      <c r="O11" s="19"/>
      <c r="P11" s="19"/>
    </row>
    <row r="12" spans="2:16" ht="14.25" x14ac:dyDescent="0.15">
      <c r="B12" s="25"/>
      <c r="C12" s="19"/>
      <c r="D12" s="19"/>
      <c r="E12" s="19"/>
      <c r="F12" s="19"/>
      <c r="G12" s="19"/>
      <c r="H12" s="19"/>
      <c r="I12" s="19"/>
      <c r="J12" s="19"/>
      <c r="K12" s="19"/>
      <c r="L12" s="19"/>
      <c r="M12" s="19"/>
      <c r="N12" s="19"/>
      <c r="O12" s="19"/>
      <c r="P12" s="19"/>
    </row>
    <row r="13" spans="2:16" ht="14.25" x14ac:dyDescent="0.15">
      <c r="B13" s="25"/>
      <c r="C13" s="19"/>
      <c r="D13" s="19"/>
      <c r="E13" s="19"/>
      <c r="F13" s="19"/>
      <c r="G13" s="19"/>
      <c r="H13" s="19"/>
      <c r="I13" s="19"/>
      <c r="J13" s="19"/>
      <c r="K13" s="19"/>
      <c r="L13" s="19"/>
      <c r="M13" s="19"/>
      <c r="N13" s="19"/>
      <c r="O13" s="19"/>
      <c r="P13" s="19"/>
    </row>
    <row r="14" spans="2:16" ht="14.25" x14ac:dyDescent="0.15">
      <c r="B14" s="25"/>
      <c r="C14" s="19"/>
      <c r="D14" s="19"/>
      <c r="E14" s="19"/>
      <c r="F14" s="19"/>
      <c r="G14" s="19"/>
      <c r="H14" s="19"/>
      <c r="I14" s="19"/>
      <c r="J14" s="19"/>
      <c r="K14" s="19"/>
      <c r="L14" s="19"/>
      <c r="M14" s="19"/>
      <c r="N14" s="19"/>
      <c r="O14" s="19"/>
      <c r="P14" s="19"/>
    </row>
    <row r="15" spans="2:16" ht="14.25" x14ac:dyDescent="0.15">
      <c r="B15" s="25"/>
      <c r="C15" s="19"/>
      <c r="D15" s="19"/>
      <c r="E15" s="19"/>
      <c r="F15" s="19"/>
      <c r="G15" s="19"/>
      <c r="H15" s="19"/>
      <c r="I15" s="19"/>
      <c r="J15" s="19"/>
      <c r="K15" s="19"/>
      <c r="L15" s="19"/>
      <c r="M15" s="19"/>
      <c r="N15" s="19"/>
      <c r="O15" s="19"/>
      <c r="P15" s="19"/>
    </row>
    <row r="16" spans="2:16" ht="14.25" x14ac:dyDescent="0.15">
      <c r="B16" s="25"/>
      <c r="C16" s="19"/>
      <c r="D16" s="19"/>
      <c r="E16" s="19"/>
      <c r="F16" s="19"/>
      <c r="G16" s="19"/>
      <c r="H16" s="19"/>
      <c r="I16" s="19"/>
      <c r="J16" s="19"/>
      <c r="K16" s="19"/>
      <c r="L16" s="19"/>
      <c r="M16" s="19"/>
      <c r="N16" s="19"/>
      <c r="O16" s="19"/>
      <c r="P16" s="19"/>
    </row>
    <row r="17" spans="2:16" ht="14.25" x14ac:dyDescent="0.15">
      <c r="B17" s="25"/>
      <c r="C17" s="19"/>
      <c r="D17" s="19"/>
      <c r="E17" s="19"/>
      <c r="F17" s="19"/>
      <c r="G17" s="19"/>
      <c r="H17" s="19"/>
      <c r="I17" s="19"/>
      <c r="J17" s="19"/>
      <c r="K17" s="19"/>
      <c r="L17" s="19"/>
      <c r="M17" s="19"/>
      <c r="N17" s="19"/>
      <c r="O17" s="19"/>
      <c r="P17" s="19"/>
    </row>
    <row r="18" spans="2:16" ht="14.25" x14ac:dyDescent="0.15">
      <c r="B18" s="25"/>
      <c r="C18" s="19"/>
      <c r="D18" s="19"/>
      <c r="E18" s="19"/>
      <c r="F18" s="19"/>
      <c r="G18" s="19"/>
      <c r="H18" s="19"/>
      <c r="I18" s="19"/>
      <c r="J18" s="19"/>
      <c r="K18" s="19"/>
      <c r="L18" s="19"/>
      <c r="M18" s="19"/>
      <c r="N18" s="19"/>
      <c r="O18" s="19"/>
      <c r="P18" s="19"/>
    </row>
    <row r="19" spans="2:16" ht="14.25" x14ac:dyDescent="0.15">
      <c r="B19" s="25"/>
      <c r="C19" s="19"/>
      <c r="D19" s="19"/>
      <c r="E19" s="19"/>
      <c r="F19" s="19"/>
      <c r="G19" s="19"/>
      <c r="H19" s="19"/>
      <c r="I19" s="19"/>
      <c r="J19" s="19"/>
      <c r="K19" s="19"/>
      <c r="L19" s="19"/>
      <c r="M19" s="19"/>
      <c r="N19" s="19"/>
      <c r="O19" s="19"/>
      <c r="P19" s="19"/>
    </row>
    <row r="20" spans="2:16" ht="14.25" x14ac:dyDescent="0.15">
      <c r="B20" s="25"/>
      <c r="C20" s="19"/>
      <c r="D20" s="19"/>
      <c r="E20" s="19"/>
      <c r="F20" s="19"/>
      <c r="G20" s="19"/>
      <c r="H20" s="19"/>
      <c r="I20" s="19"/>
      <c r="J20" s="19"/>
      <c r="K20" s="19"/>
      <c r="L20" s="19"/>
      <c r="M20" s="19"/>
      <c r="N20" s="19"/>
      <c r="O20" s="19"/>
      <c r="P20" s="19"/>
    </row>
    <row r="21" spans="2:16" ht="14.25" x14ac:dyDescent="0.15">
      <c r="B21" s="25"/>
      <c r="C21" s="19"/>
      <c r="D21" s="19"/>
      <c r="E21" s="19"/>
      <c r="F21" s="19"/>
      <c r="G21" s="19"/>
      <c r="H21" s="19"/>
      <c r="I21" s="19"/>
      <c r="J21" s="19"/>
      <c r="K21" s="19"/>
      <c r="L21" s="19"/>
      <c r="M21" s="19"/>
      <c r="N21" s="19"/>
      <c r="O21" s="19"/>
      <c r="P21" s="19"/>
    </row>
    <row r="22" spans="2:16" x14ac:dyDescent="0.15">
      <c r="B22" s="19" t="s">
        <v>190</v>
      </c>
      <c r="C22" s="19"/>
      <c r="D22" s="19"/>
      <c r="E22" s="19"/>
      <c r="F22" s="19"/>
      <c r="G22" s="19"/>
      <c r="H22" s="19"/>
      <c r="I22" s="19"/>
      <c r="J22" s="19"/>
      <c r="K22" s="19"/>
      <c r="L22" s="19"/>
      <c r="M22" s="19"/>
      <c r="N22" s="19"/>
      <c r="O22" s="19"/>
      <c r="P22" s="19"/>
    </row>
    <row r="23" spans="2:16" ht="54.75" x14ac:dyDescent="0.15">
      <c r="B23" s="51" t="s">
        <v>110</v>
      </c>
      <c r="C23" s="52" t="s">
        <v>111</v>
      </c>
      <c r="D23" s="57" t="s">
        <v>112</v>
      </c>
      <c r="E23" s="57" t="s">
        <v>113</v>
      </c>
      <c r="F23" s="57" t="s">
        <v>114</v>
      </c>
      <c r="G23" s="57" t="s">
        <v>115</v>
      </c>
      <c r="H23" s="57" t="s">
        <v>116</v>
      </c>
      <c r="I23" s="57" t="s">
        <v>117</v>
      </c>
      <c r="J23" s="57" t="s">
        <v>118</v>
      </c>
      <c r="K23" s="57" t="s">
        <v>119</v>
      </c>
      <c r="L23" s="57" t="s">
        <v>120</v>
      </c>
      <c r="M23" s="57" t="s">
        <v>121</v>
      </c>
      <c r="N23" s="57" t="s">
        <v>122</v>
      </c>
      <c r="O23" s="57" t="s">
        <v>123</v>
      </c>
      <c r="P23" s="58" t="s">
        <v>124</v>
      </c>
    </row>
    <row r="24" spans="2:16" x14ac:dyDescent="0.15">
      <c r="B24" s="53" t="s">
        <v>125</v>
      </c>
      <c r="C24" s="20" t="s">
        <v>126</v>
      </c>
      <c r="D24" s="19">
        <v>5</v>
      </c>
      <c r="E24" s="19">
        <v>4</v>
      </c>
      <c r="F24" s="19">
        <v>8</v>
      </c>
      <c r="G24" s="19">
        <v>4</v>
      </c>
      <c r="H24" s="19">
        <v>2</v>
      </c>
      <c r="I24" s="19">
        <v>8</v>
      </c>
      <c r="J24" s="19">
        <v>2</v>
      </c>
      <c r="K24" s="19">
        <v>7</v>
      </c>
      <c r="L24" s="19">
        <v>9</v>
      </c>
      <c r="M24" s="19">
        <v>1</v>
      </c>
      <c r="N24" s="19">
        <v>4</v>
      </c>
      <c r="O24" s="19">
        <v>8</v>
      </c>
      <c r="P24" s="20">
        <v>3</v>
      </c>
    </row>
    <row r="25" spans="2:16" x14ac:dyDescent="0.15">
      <c r="B25" s="54" t="s">
        <v>127</v>
      </c>
      <c r="C25" s="20" t="s">
        <v>128</v>
      </c>
      <c r="D25" s="19">
        <v>7</v>
      </c>
      <c r="E25" s="19">
        <v>8</v>
      </c>
      <c r="F25" s="19">
        <v>6</v>
      </c>
      <c r="G25" s="19">
        <v>7</v>
      </c>
      <c r="H25" s="19">
        <v>3</v>
      </c>
      <c r="I25" s="19">
        <v>8</v>
      </c>
      <c r="J25" s="19">
        <v>9</v>
      </c>
      <c r="K25" s="19">
        <v>9</v>
      </c>
      <c r="L25" s="19">
        <v>9</v>
      </c>
      <c r="M25" s="19">
        <v>4</v>
      </c>
      <c r="N25" s="19">
        <v>8</v>
      </c>
      <c r="O25" s="19">
        <v>10</v>
      </c>
      <c r="P25" s="20">
        <v>10</v>
      </c>
    </row>
    <row r="26" spans="2:16" x14ac:dyDescent="0.15">
      <c r="B26" s="54" t="s">
        <v>129</v>
      </c>
      <c r="C26" s="20" t="s">
        <v>126</v>
      </c>
      <c r="D26" s="19">
        <v>2</v>
      </c>
      <c r="E26" s="19">
        <v>2</v>
      </c>
      <c r="F26" s="19">
        <v>3</v>
      </c>
      <c r="G26" s="19">
        <v>1</v>
      </c>
      <c r="H26" s="19">
        <v>1</v>
      </c>
      <c r="I26" s="19">
        <v>10</v>
      </c>
      <c r="J26" s="19">
        <v>6</v>
      </c>
      <c r="K26" s="19">
        <v>7</v>
      </c>
      <c r="L26" s="19">
        <v>6</v>
      </c>
      <c r="M26" s="19">
        <v>8</v>
      </c>
      <c r="N26" s="19">
        <v>9</v>
      </c>
      <c r="O26" s="19">
        <v>1</v>
      </c>
      <c r="P26" s="20">
        <v>2</v>
      </c>
    </row>
    <row r="27" spans="2:16" x14ac:dyDescent="0.15">
      <c r="B27" s="54" t="s">
        <v>130</v>
      </c>
      <c r="C27" s="20" t="s">
        <v>126</v>
      </c>
      <c r="D27" s="19">
        <v>3</v>
      </c>
      <c r="E27" s="19">
        <v>3</v>
      </c>
      <c r="F27" s="19">
        <v>5</v>
      </c>
      <c r="G27" s="19">
        <v>2</v>
      </c>
      <c r="H27" s="19">
        <v>4</v>
      </c>
      <c r="I27" s="19">
        <v>7</v>
      </c>
      <c r="J27" s="19">
        <v>2</v>
      </c>
      <c r="K27" s="19">
        <v>8</v>
      </c>
      <c r="L27" s="19">
        <v>7</v>
      </c>
      <c r="M27" s="19">
        <v>5</v>
      </c>
      <c r="N27" s="19">
        <v>5</v>
      </c>
      <c r="O27" s="19">
        <v>9</v>
      </c>
      <c r="P27" s="20">
        <v>1</v>
      </c>
    </row>
    <row r="28" spans="2:16" x14ac:dyDescent="0.15">
      <c r="B28" s="54" t="s">
        <v>131</v>
      </c>
      <c r="C28" s="20" t="s">
        <v>128</v>
      </c>
      <c r="D28" s="19">
        <v>1</v>
      </c>
      <c r="E28" s="19">
        <v>7</v>
      </c>
      <c r="F28" s="19">
        <v>2</v>
      </c>
      <c r="G28" s="19">
        <v>2</v>
      </c>
      <c r="H28" s="19">
        <v>8</v>
      </c>
      <c r="I28" s="19">
        <v>7</v>
      </c>
      <c r="J28" s="19">
        <v>5</v>
      </c>
      <c r="K28" s="19">
        <v>2</v>
      </c>
      <c r="L28" s="19">
        <v>1</v>
      </c>
      <c r="M28" s="19">
        <v>10</v>
      </c>
      <c r="N28" s="19">
        <v>10</v>
      </c>
      <c r="O28" s="19">
        <v>4</v>
      </c>
      <c r="P28" s="20">
        <v>9</v>
      </c>
    </row>
    <row r="29" spans="2:16" x14ac:dyDescent="0.15">
      <c r="B29" s="54" t="s">
        <v>132</v>
      </c>
      <c r="C29" s="20" t="s">
        <v>128</v>
      </c>
      <c r="D29" s="19">
        <v>1</v>
      </c>
      <c r="E29" s="19">
        <v>1</v>
      </c>
      <c r="F29" s="19">
        <v>1</v>
      </c>
      <c r="G29" s="19">
        <v>4</v>
      </c>
      <c r="H29" s="19">
        <v>1</v>
      </c>
      <c r="I29" s="19">
        <v>1</v>
      </c>
      <c r="J29" s="19">
        <v>1</v>
      </c>
      <c r="K29" s="19">
        <v>4</v>
      </c>
      <c r="L29" s="19">
        <v>3</v>
      </c>
      <c r="M29" s="19">
        <v>1</v>
      </c>
      <c r="N29" s="19">
        <v>1</v>
      </c>
      <c r="O29" s="19">
        <v>2</v>
      </c>
      <c r="P29" s="20">
        <v>1</v>
      </c>
    </row>
    <row r="30" spans="2:16" x14ac:dyDescent="0.15">
      <c r="B30" s="54" t="s">
        <v>133</v>
      </c>
      <c r="C30" s="20" t="s">
        <v>128</v>
      </c>
      <c r="D30" s="19">
        <v>8</v>
      </c>
      <c r="E30" s="19">
        <v>9</v>
      </c>
      <c r="F30" s="19">
        <v>5</v>
      </c>
      <c r="G30" s="19">
        <v>10</v>
      </c>
      <c r="H30" s="19">
        <v>3</v>
      </c>
      <c r="I30" s="19">
        <v>3</v>
      </c>
      <c r="J30" s="19">
        <v>4</v>
      </c>
      <c r="K30" s="19">
        <v>5</v>
      </c>
      <c r="L30" s="19">
        <v>8</v>
      </c>
      <c r="M30" s="19">
        <v>1</v>
      </c>
      <c r="N30" s="19">
        <v>1</v>
      </c>
      <c r="O30" s="19">
        <v>7</v>
      </c>
      <c r="P30" s="20">
        <v>5</v>
      </c>
    </row>
    <row r="31" spans="2:16" x14ac:dyDescent="0.15">
      <c r="B31" s="54" t="s">
        <v>134</v>
      </c>
      <c r="C31" s="20" t="s">
        <v>135</v>
      </c>
      <c r="D31" s="19">
        <v>7</v>
      </c>
      <c r="E31" s="19">
        <v>7</v>
      </c>
      <c r="F31" s="19">
        <v>8</v>
      </c>
      <c r="G31" s="19">
        <v>5</v>
      </c>
      <c r="H31" s="19">
        <v>9</v>
      </c>
      <c r="I31" s="19">
        <v>2</v>
      </c>
      <c r="J31" s="19">
        <v>3</v>
      </c>
      <c r="K31" s="19">
        <v>1</v>
      </c>
      <c r="L31" s="19">
        <v>2</v>
      </c>
      <c r="M31" s="19">
        <v>7</v>
      </c>
      <c r="N31" s="19">
        <v>10</v>
      </c>
      <c r="O31" s="19">
        <v>5</v>
      </c>
      <c r="P31" s="20">
        <v>6</v>
      </c>
    </row>
    <row r="32" spans="2:16" x14ac:dyDescent="0.15">
      <c r="B32" s="54" t="s">
        <v>136</v>
      </c>
      <c r="C32" s="20" t="s">
        <v>126</v>
      </c>
      <c r="D32" s="19">
        <v>1</v>
      </c>
      <c r="E32" s="19">
        <v>1</v>
      </c>
      <c r="F32" s="19">
        <v>1</v>
      </c>
      <c r="G32" s="19">
        <v>1</v>
      </c>
      <c r="H32" s="19">
        <v>1</v>
      </c>
      <c r="I32" s="19">
        <v>1</v>
      </c>
      <c r="J32" s="19">
        <v>1</v>
      </c>
      <c r="K32" s="19">
        <v>1</v>
      </c>
      <c r="L32" s="19">
        <v>1</v>
      </c>
      <c r="M32" s="19">
        <v>5</v>
      </c>
      <c r="N32" s="19">
        <v>7</v>
      </c>
      <c r="O32" s="19">
        <v>1</v>
      </c>
      <c r="P32" s="20">
        <v>1</v>
      </c>
    </row>
    <row r="33" spans="2:16" x14ac:dyDescent="0.15">
      <c r="B33" s="54" t="s">
        <v>137</v>
      </c>
      <c r="C33" s="20" t="s">
        <v>135</v>
      </c>
      <c r="D33" s="19">
        <v>8</v>
      </c>
      <c r="E33" s="19">
        <v>8</v>
      </c>
      <c r="F33" s="19">
        <v>7</v>
      </c>
      <c r="G33" s="19">
        <v>8</v>
      </c>
      <c r="H33" s="19">
        <v>10</v>
      </c>
      <c r="I33" s="19">
        <v>4</v>
      </c>
      <c r="J33" s="19">
        <v>8</v>
      </c>
      <c r="K33" s="19">
        <v>6</v>
      </c>
      <c r="L33" s="19">
        <v>5</v>
      </c>
      <c r="M33" s="19">
        <v>5</v>
      </c>
      <c r="N33" s="19">
        <v>5</v>
      </c>
      <c r="O33" s="19">
        <v>5</v>
      </c>
      <c r="P33" s="20">
        <v>8</v>
      </c>
    </row>
    <row r="34" spans="2:16" x14ac:dyDescent="0.15">
      <c r="B34" s="54" t="s">
        <v>138</v>
      </c>
      <c r="C34" s="20" t="s">
        <v>126</v>
      </c>
      <c r="D34" s="19">
        <v>4</v>
      </c>
      <c r="E34" s="19">
        <v>4</v>
      </c>
      <c r="F34" s="19">
        <v>3</v>
      </c>
      <c r="G34" s="19">
        <v>3</v>
      </c>
      <c r="H34" s="19">
        <v>5</v>
      </c>
      <c r="I34" s="19">
        <v>8</v>
      </c>
      <c r="J34" s="19">
        <v>6</v>
      </c>
      <c r="K34" s="19">
        <v>6</v>
      </c>
      <c r="L34" s="19">
        <v>8</v>
      </c>
      <c r="M34" s="19">
        <v>6</v>
      </c>
      <c r="N34" s="19">
        <v>3</v>
      </c>
      <c r="O34" s="19">
        <v>4</v>
      </c>
      <c r="P34" s="20">
        <v>5</v>
      </c>
    </row>
    <row r="35" spans="2:16" x14ac:dyDescent="0.15">
      <c r="B35" s="54" t="s">
        <v>139</v>
      </c>
      <c r="C35" s="20" t="s">
        <v>128</v>
      </c>
      <c r="D35" s="19">
        <v>5</v>
      </c>
      <c r="E35" s="19">
        <v>5</v>
      </c>
      <c r="F35" s="19">
        <v>2</v>
      </c>
      <c r="G35" s="19">
        <v>4</v>
      </c>
      <c r="H35" s="19">
        <v>5</v>
      </c>
      <c r="I35" s="19">
        <v>1</v>
      </c>
      <c r="J35" s="19">
        <v>2</v>
      </c>
      <c r="K35" s="19">
        <v>1</v>
      </c>
      <c r="L35" s="19">
        <v>1</v>
      </c>
      <c r="M35" s="19">
        <v>8</v>
      </c>
      <c r="N35" s="19">
        <v>9</v>
      </c>
      <c r="O35" s="19">
        <v>5</v>
      </c>
      <c r="P35" s="20">
        <v>5</v>
      </c>
    </row>
    <row r="36" spans="2:16" x14ac:dyDescent="0.15">
      <c r="B36" s="54" t="s">
        <v>140</v>
      </c>
      <c r="C36" s="20" t="s">
        <v>128</v>
      </c>
      <c r="D36" s="19">
        <v>3</v>
      </c>
      <c r="E36" s="19">
        <v>1</v>
      </c>
      <c r="F36" s="19">
        <v>4</v>
      </c>
      <c r="G36" s="19">
        <v>3</v>
      </c>
      <c r="H36" s="19">
        <v>2</v>
      </c>
      <c r="I36" s="19">
        <v>2</v>
      </c>
      <c r="J36" s="19">
        <v>2</v>
      </c>
      <c r="K36" s="19">
        <v>5</v>
      </c>
      <c r="L36" s="19">
        <v>6</v>
      </c>
      <c r="M36" s="19">
        <v>1</v>
      </c>
      <c r="N36" s="19">
        <v>3</v>
      </c>
      <c r="O36" s="19">
        <v>1</v>
      </c>
      <c r="P36" s="20">
        <v>1</v>
      </c>
    </row>
    <row r="37" spans="2:16" x14ac:dyDescent="0.15">
      <c r="B37" s="54" t="s">
        <v>141</v>
      </c>
      <c r="C37" s="20" t="s">
        <v>135</v>
      </c>
      <c r="D37" s="19">
        <v>9</v>
      </c>
      <c r="E37" s="19">
        <v>9</v>
      </c>
      <c r="F37" s="19">
        <v>7</v>
      </c>
      <c r="G37" s="19">
        <v>10</v>
      </c>
      <c r="H37" s="19">
        <v>6</v>
      </c>
      <c r="I37" s="19">
        <v>8</v>
      </c>
      <c r="J37" s="19">
        <v>9</v>
      </c>
      <c r="K37" s="19">
        <v>8</v>
      </c>
      <c r="L37" s="19">
        <v>8</v>
      </c>
      <c r="M37" s="19">
        <v>4</v>
      </c>
      <c r="N37" s="19">
        <v>3</v>
      </c>
      <c r="O37" s="19">
        <v>7</v>
      </c>
      <c r="P37" s="20">
        <v>10</v>
      </c>
    </row>
    <row r="38" spans="2:16" x14ac:dyDescent="0.15">
      <c r="B38" s="54" t="s">
        <v>142</v>
      </c>
      <c r="C38" s="20" t="s">
        <v>126</v>
      </c>
      <c r="D38" s="19">
        <v>1</v>
      </c>
      <c r="E38" s="19">
        <v>2</v>
      </c>
      <c r="F38" s="19">
        <v>2</v>
      </c>
      <c r="G38" s="19">
        <v>1</v>
      </c>
      <c r="H38" s="19">
        <v>6</v>
      </c>
      <c r="I38" s="19">
        <v>4</v>
      </c>
      <c r="J38" s="19">
        <v>4</v>
      </c>
      <c r="K38" s="19">
        <v>5</v>
      </c>
      <c r="L38" s="19">
        <v>3</v>
      </c>
      <c r="M38" s="19">
        <v>9</v>
      </c>
      <c r="N38" s="19">
        <v>8</v>
      </c>
      <c r="O38" s="19">
        <v>7</v>
      </c>
      <c r="P38" s="20">
        <v>4</v>
      </c>
    </row>
    <row r="39" spans="2:16" x14ac:dyDescent="0.15">
      <c r="B39" s="54" t="s">
        <v>143</v>
      </c>
      <c r="C39" s="20" t="s">
        <v>135</v>
      </c>
      <c r="D39" s="19">
        <v>9</v>
      </c>
      <c r="E39" s="19">
        <v>10</v>
      </c>
      <c r="F39" s="19">
        <v>9</v>
      </c>
      <c r="G39" s="19">
        <v>9</v>
      </c>
      <c r="H39" s="19">
        <v>8</v>
      </c>
      <c r="I39" s="19">
        <v>5</v>
      </c>
      <c r="J39" s="19">
        <v>9</v>
      </c>
      <c r="K39" s="19">
        <v>8</v>
      </c>
      <c r="L39" s="19">
        <v>9</v>
      </c>
      <c r="M39" s="19">
        <v>2</v>
      </c>
      <c r="N39" s="19">
        <v>6</v>
      </c>
      <c r="O39" s="19">
        <v>2</v>
      </c>
      <c r="P39" s="20">
        <v>2</v>
      </c>
    </row>
    <row r="40" spans="2:16" x14ac:dyDescent="0.15">
      <c r="B40" s="54" t="s">
        <v>144</v>
      </c>
      <c r="C40" s="20" t="s">
        <v>126</v>
      </c>
      <c r="D40" s="19">
        <v>4</v>
      </c>
      <c r="E40" s="19">
        <v>2</v>
      </c>
      <c r="F40" s="19">
        <v>10</v>
      </c>
      <c r="G40" s="19">
        <v>4</v>
      </c>
      <c r="H40" s="19">
        <v>1</v>
      </c>
      <c r="I40" s="19">
        <v>10</v>
      </c>
      <c r="J40" s="19">
        <v>5</v>
      </c>
      <c r="K40" s="19">
        <v>10</v>
      </c>
      <c r="L40" s="19">
        <v>10</v>
      </c>
      <c r="M40" s="19">
        <v>1</v>
      </c>
      <c r="N40" s="19">
        <v>2</v>
      </c>
      <c r="O40" s="19">
        <v>3</v>
      </c>
      <c r="P40" s="20">
        <v>1</v>
      </c>
    </row>
    <row r="41" spans="2:16" x14ac:dyDescent="0.15">
      <c r="B41" s="54" t="s">
        <v>145</v>
      </c>
      <c r="C41" s="20" t="s">
        <v>135</v>
      </c>
      <c r="D41" s="19">
        <v>6</v>
      </c>
      <c r="E41" s="19">
        <v>5</v>
      </c>
      <c r="F41" s="19">
        <v>8</v>
      </c>
      <c r="G41" s="19">
        <v>6</v>
      </c>
      <c r="H41" s="19">
        <v>10</v>
      </c>
      <c r="I41" s="19">
        <v>3</v>
      </c>
      <c r="J41" s="19">
        <v>3</v>
      </c>
      <c r="K41" s="19">
        <v>3</v>
      </c>
      <c r="L41" s="19">
        <v>5</v>
      </c>
      <c r="M41" s="19">
        <v>7</v>
      </c>
      <c r="N41" s="19">
        <v>6</v>
      </c>
      <c r="O41" s="19">
        <v>6</v>
      </c>
      <c r="P41" s="20">
        <v>6</v>
      </c>
    </row>
    <row r="42" spans="2:16" x14ac:dyDescent="0.15">
      <c r="B42" s="54" t="s">
        <v>146</v>
      </c>
      <c r="C42" s="20" t="s">
        <v>126</v>
      </c>
      <c r="D42" s="19">
        <v>3</v>
      </c>
      <c r="E42" s="19">
        <v>1</v>
      </c>
      <c r="F42" s="19">
        <v>1</v>
      </c>
      <c r="G42" s="19">
        <v>3</v>
      </c>
      <c r="H42" s="19">
        <v>1</v>
      </c>
      <c r="I42" s="19">
        <v>6</v>
      </c>
      <c r="J42" s="19">
        <v>5</v>
      </c>
      <c r="K42" s="19">
        <v>2</v>
      </c>
      <c r="L42" s="19">
        <v>1</v>
      </c>
      <c r="M42" s="19">
        <v>9</v>
      </c>
      <c r="N42" s="19">
        <v>9</v>
      </c>
      <c r="O42" s="19">
        <v>1</v>
      </c>
      <c r="P42" s="20">
        <v>5</v>
      </c>
    </row>
    <row r="43" spans="2:16" x14ac:dyDescent="0.15">
      <c r="B43" s="54" t="s">
        <v>147</v>
      </c>
      <c r="C43" s="20" t="s">
        <v>135</v>
      </c>
      <c r="D43" s="19">
        <v>7</v>
      </c>
      <c r="E43" s="19">
        <v>5</v>
      </c>
      <c r="F43" s="19">
        <v>7</v>
      </c>
      <c r="G43" s="19">
        <v>7</v>
      </c>
      <c r="H43" s="19">
        <v>7</v>
      </c>
      <c r="I43" s="19">
        <v>9</v>
      </c>
      <c r="J43" s="19">
        <v>8</v>
      </c>
      <c r="K43" s="19">
        <v>8</v>
      </c>
      <c r="L43" s="19">
        <v>7</v>
      </c>
      <c r="M43" s="19">
        <v>3</v>
      </c>
      <c r="N43" s="19">
        <v>1</v>
      </c>
      <c r="O43" s="19">
        <v>8</v>
      </c>
      <c r="P43" s="20">
        <v>6</v>
      </c>
    </row>
    <row r="44" spans="2:16" x14ac:dyDescent="0.15">
      <c r="B44" s="54" t="s">
        <v>148</v>
      </c>
      <c r="C44" s="20" t="s">
        <v>126</v>
      </c>
      <c r="D44" s="19">
        <v>6</v>
      </c>
      <c r="E44" s="19">
        <v>6</v>
      </c>
      <c r="F44" s="19">
        <v>8</v>
      </c>
      <c r="G44" s="19">
        <v>6</v>
      </c>
      <c r="H44" s="19">
        <v>3</v>
      </c>
      <c r="I44" s="19">
        <v>6</v>
      </c>
      <c r="J44" s="19">
        <v>5</v>
      </c>
      <c r="K44" s="19">
        <v>7</v>
      </c>
      <c r="L44" s="19">
        <v>8</v>
      </c>
      <c r="M44" s="19">
        <v>6</v>
      </c>
      <c r="N44" s="19">
        <v>1</v>
      </c>
      <c r="O44" s="19">
        <v>9</v>
      </c>
      <c r="P44" s="20">
        <v>6</v>
      </c>
    </row>
    <row r="45" spans="2:16" x14ac:dyDescent="0.15">
      <c r="B45" s="54" t="s">
        <v>149</v>
      </c>
      <c r="C45" s="20" t="s">
        <v>126</v>
      </c>
      <c r="D45" s="19">
        <v>3</v>
      </c>
      <c r="E45" s="19">
        <v>4</v>
      </c>
      <c r="F45" s="19">
        <v>4</v>
      </c>
      <c r="G45" s="19">
        <v>3</v>
      </c>
      <c r="H45" s="19">
        <v>6</v>
      </c>
      <c r="I45" s="19">
        <v>10</v>
      </c>
      <c r="J45" s="19">
        <v>10</v>
      </c>
      <c r="K45" s="19">
        <v>8</v>
      </c>
      <c r="L45" s="19">
        <v>6</v>
      </c>
      <c r="M45" s="19">
        <v>10</v>
      </c>
      <c r="N45" s="19">
        <v>10</v>
      </c>
      <c r="O45" s="19">
        <v>6</v>
      </c>
      <c r="P45" s="20">
        <v>4</v>
      </c>
    </row>
    <row r="46" spans="2:16" x14ac:dyDescent="0.15">
      <c r="B46" s="54" t="s">
        <v>150</v>
      </c>
      <c r="C46" s="20" t="s">
        <v>128</v>
      </c>
      <c r="D46" s="19">
        <v>6</v>
      </c>
      <c r="E46" s="19">
        <v>8</v>
      </c>
      <c r="F46" s="19">
        <v>2</v>
      </c>
      <c r="G46" s="19">
        <v>6</v>
      </c>
      <c r="H46" s="19">
        <v>10</v>
      </c>
      <c r="I46" s="19">
        <v>2</v>
      </c>
      <c r="J46" s="19">
        <v>6</v>
      </c>
      <c r="K46" s="19">
        <v>2</v>
      </c>
      <c r="L46" s="19">
        <v>2</v>
      </c>
      <c r="M46" s="19">
        <v>9</v>
      </c>
      <c r="N46" s="19">
        <v>3</v>
      </c>
      <c r="O46" s="19">
        <v>7</v>
      </c>
      <c r="P46" s="20">
        <v>10</v>
      </c>
    </row>
    <row r="47" spans="2:16" x14ac:dyDescent="0.15">
      <c r="B47" s="54" t="s">
        <v>151</v>
      </c>
      <c r="C47" s="20" t="s">
        <v>135</v>
      </c>
      <c r="D47" s="19">
        <v>10</v>
      </c>
      <c r="E47" s="19">
        <v>10</v>
      </c>
      <c r="F47" s="19">
        <v>9</v>
      </c>
      <c r="G47" s="19">
        <v>10</v>
      </c>
      <c r="H47" s="19">
        <v>4</v>
      </c>
      <c r="I47" s="19">
        <v>9</v>
      </c>
      <c r="J47" s="19">
        <v>8</v>
      </c>
      <c r="K47" s="19">
        <v>10</v>
      </c>
      <c r="L47" s="19">
        <v>10</v>
      </c>
      <c r="M47" s="19">
        <v>1</v>
      </c>
      <c r="N47" s="19">
        <v>1</v>
      </c>
      <c r="O47" s="19">
        <v>10</v>
      </c>
      <c r="P47" s="20">
        <v>9</v>
      </c>
    </row>
    <row r="48" spans="2:16" x14ac:dyDescent="0.15">
      <c r="B48" s="54" t="s">
        <v>152</v>
      </c>
      <c r="C48" s="20" t="s">
        <v>126</v>
      </c>
      <c r="D48" s="19">
        <v>5</v>
      </c>
      <c r="E48" s="19">
        <v>4</v>
      </c>
      <c r="F48" s="19">
        <v>5</v>
      </c>
      <c r="G48" s="19">
        <v>6</v>
      </c>
      <c r="H48" s="19">
        <v>3</v>
      </c>
      <c r="I48" s="19">
        <v>10</v>
      </c>
      <c r="J48" s="19">
        <v>10</v>
      </c>
      <c r="K48" s="19">
        <v>9</v>
      </c>
      <c r="L48" s="19">
        <v>7</v>
      </c>
      <c r="M48" s="19">
        <v>10</v>
      </c>
      <c r="N48" s="19">
        <v>8</v>
      </c>
      <c r="O48" s="19">
        <v>10</v>
      </c>
      <c r="P48" s="20">
        <v>7</v>
      </c>
    </row>
    <row r="49" spans="2:18" x14ac:dyDescent="0.15">
      <c r="B49" s="54" t="s">
        <v>153</v>
      </c>
      <c r="C49" s="20" t="s">
        <v>128</v>
      </c>
      <c r="D49" s="19">
        <v>6</v>
      </c>
      <c r="E49" s="19">
        <v>8</v>
      </c>
      <c r="F49" s="19">
        <v>3</v>
      </c>
      <c r="G49" s="19">
        <v>5</v>
      </c>
      <c r="H49" s="19">
        <v>5</v>
      </c>
      <c r="I49" s="19">
        <v>5</v>
      </c>
      <c r="J49" s="19">
        <v>3</v>
      </c>
      <c r="K49" s="19">
        <v>3</v>
      </c>
      <c r="L49" s="19">
        <v>5</v>
      </c>
      <c r="M49" s="19">
        <v>6</v>
      </c>
      <c r="N49" s="19">
        <v>6</v>
      </c>
      <c r="O49" s="19">
        <v>8</v>
      </c>
      <c r="P49" s="20">
        <v>9</v>
      </c>
    </row>
    <row r="50" spans="2:18" x14ac:dyDescent="0.15">
      <c r="B50" s="54" t="s">
        <v>154</v>
      </c>
      <c r="C50" s="20" t="s">
        <v>126</v>
      </c>
      <c r="D50" s="19">
        <v>2</v>
      </c>
      <c r="E50" s="19">
        <v>4</v>
      </c>
      <c r="F50" s="19">
        <v>1</v>
      </c>
      <c r="G50" s="19">
        <v>1</v>
      </c>
      <c r="H50" s="19">
        <v>7</v>
      </c>
      <c r="I50" s="19">
        <v>1</v>
      </c>
      <c r="J50" s="19">
        <v>3</v>
      </c>
      <c r="K50" s="19">
        <v>1</v>
      </c>
      <c r="L50" s="19">
        <v>1</v>
      </c>
      <c r="M50" s="19">
        <v>9</v>
      </c>
      <c r="N50" s="19">
        <v>6</v>
      </c>
      <c r="O50" s="19">
        <v>1</v>
      </c>
      <c r="P50" s="20">
        <v>9</v>
      </c>
    </row>
    <row r="51" spans="2:18" x14ac:dyDescent="0.15">
      <c r="B51" s="54" t="s">
        <v>155</v>
      </c>
      <c r="C51" s="20" t="s">
        <v>126</v>
      </c>
      <c r="D51" s="19">
        <v>2</v>
      </c>
      <c r="E51" s="19">
        <v>2</v>
      </c>
      <c r="F51" s="19">
        <v>3</v>
      </c>
      <c r="G51" s="19">
        <v>2</v>
      </c>
      <c r="H51" s="19">
        <v>2</v>
      </c>
      <c r="I51" s="19">
        <v>9</v>
      </c>
      <c r="J51" s="19">
        <v>4</v>
      </c>
      <c r="K51" s="19">
        <v>4</v>
      </c>
      <c r="L51" s="19">
        <v>6</v>
      </c>
      <c r="M51" s="19">
        <v>6</v>
      </c>
      <c r="N51" s="19">
        <v>5</v>
      </c>
      <c r="O51" s="19">
        <v>6</v>
      </c>
      <c r="P51" s="20">
        <v>3</v>
      </c>
    </row>
    <row r="52" spans="2:18" x14ac:dyDescent="0.15">
      <c r="B52" s="54" t="s">
        <v>156</v>
      </c>
      <c r="C52" s="20" t="s">
        <v>128</v>
      </c>
      <c r="D52" s="19">
        <v>9</v>
      </c>
      <c r="E52" s="19">
        <v>10</v>
      </c>
      <c r="F52" s="19">
        <v>4</v>
      </c>
      <c r="G52" s="19">
        <v>8</v>
      </c>
      <c r="H52" s="19">
        <v>8</v>
      </c>
      <c r="I52" s="19">
        <v>2</v>
      </c>
      <c r="J52" s="19">
        <v>5</v>
      </c>
      <c r="K52" s="19">
        <v>2</v>
      </c>
      <c r="L52" s="19">
        <v>5</v>
      </c>
      <c r="M52" s="19">
        <v>3</v>
      </c>
      <c r="N52" s="19">
        <v>5</v>
      </c>
      <c r="O52" s="19">
        <v>10</v>
      </c>
      <c r="P52" s="20">
        <v>10</v>
      </c>
    </row>
    <row r="53" spans="2:18" x14ac:dyDescent="0.15">
      <c r="B53" s="54" t="s">
        <v>157</v>
      </c>
      <c r="C53" s="20" t="s">
        <v>128</v>
      </c>
      <c r="D53" s="19">
        <v>4</v>
      </c>
      <c r="E53" s="19">
        <v>3</v>
      </c>
      <c r="F53" s="19">
        <v>3</v>
      </c>
      <c r="G53" s="19">
        <v>5</v>
      </c>
      <c r="H53" s="19">
        <v>5</v>
      </c>
      <c r="I53" s="19">
        <v>3</v>
      </c>
      <c r="J53" s="19">
        <v>5</v>
      </c>
      <c r="K53" s="19">
        <v>5</v>
      </c>
      <c r="L53" s="19">
        <v>3</v>
      </c>
      <c r="M53" s="19">
        <v>8</v>
      </c>
      <c r="N53" s="19">
        <v>6</v>
      </c>
      <c r="O53" s="19">
        <v>2</v>
      </c>
      <c r="P53" s="20">
        <v>4</v>
      </c>
      <c r="R53" s="184" t="s">
        <v>664</v>
      </c>
    </row>
    <row r="54" spans="2:18" x14ac:dyDescent="0.15">
      <c r="B54" s="54" t="s">
        <v>158</v>
      </c>
      <c r="C54" s="20" t="s">
        <v>126</v>
      </c>
      <c r="D54" s="19">
        <v>2</v>
      </c>
      <c r="E54" s="19">
        <v>3</v>
      </c>
      <c r="F54" s="19">
        <v>1</v>
      </c>
      <c r="G54" s="19">
        <v>2</v>
      </c>
      <c r="H54" s="19">
        <v>5</v>
      </c>
      <c r="I54" s="19">
        <v>4</v>
      </c>
      <c r="J54" s="19">
        <v>4</v>
      </c>
      <c r="K54" s="19">
        <v>3</v>
      </c>
      <c r="L54" s="19">
        <v>2</v>
      </c>
      <c r="M54" s="19">
        <v>9</v>
      </c>
      <c r="N54" s="19">
        <v>9</v>
      </c>
      <c r="O54" s="19">
        <v>3</v>
      </c>
      <c r="P54" s="20">
        <v>8</v>
      </c>
    </row>
    <row r="55" spans="2:18" x14ac:dyDescent="0.15">
      <c r="B55" s="54" t="s">
        <v>159</v>
      </c>
      <c r="C55" s="20" t="s">
        <v>135</v>
      </c>
      <c r="D55" s="19">
        <v>7</v>
      </c>
      <c r="E55" s="19">
        <v>6</v>
      </c>
      <c r="F55" s="19">
        <v>8</v>
      </c>
      <c r="G55" s="19">
        <v>8</v>
      </c>
      <c r="H55" s="19">
        <v>10</v>
      </c>
      <c r="I55" s="19">
        <v>4</v>
      </c>
      <c r="J55" s="19">
        <v>7</v>
      </c>
      <c r="K55" s="19">
        <v>6</v>
      </c>
      <c r="L55" s="19">
        <v>9</v>
      </c>
      <c r="M55" s="19">
        <v>4</v>
      </c>
      <c r="N55" s="19">
        <v>2</v>
      </c>
      <c r="O55" s="19">
        <v>6</v>
      </c>
      <c r="P55" s="20">
        <v>3</v>
      </c>
    </row>
    <row r="56" spans="2:18" x14ac:dyDescent="0.15">
      <c r="B56" s="54" t="s">
        <v>160</v>
      </c>
      <c r="C56" s="20" t="s">
        <v>135</v>
      </c>
      <c r="D56" s="19">
        <v>9</v>
      </c>
      <c r="E56" s="19">
        <v>5</v>
      </c>
      <c r="F56" s="19">
        <v>9</v>
      </c>
      <c r="G56" s="19">
        <v>8</v>
      </c>
      <c r="H56" s="19">
        <v>9</v>
      </c>
      <c r="I56" s="19">
        <v>3</v>
      </c>
      <c r="J56" s="19">
        <v>6</v>
      </c>
      <c r="K56" s="19">
        <v>4</v>
      </c>
      <c r="L56" s="19">
        <v>5</v>
      </c>
      <c r="M56" s="19">
        <v>5</v>
      </c>
      <c r="N56" s="19">
        <v>7</v>
      </c>
      <c r="O56" s="19">
        <v>4</v>
      </c>
      <c r="P56" s="20">
        <v>5</v>
      </c>
    </row>
    <row r="57" spans="2:18" x14ac:dyDescent="0.15">
      <c r="B57" s="54" t="s">
        <v>161</v>
      </c>
      <c r="C57" s="20" t="s">
        <v>126</v>
      </c>
      <c r="D57" s="19">
        <v>1</v>
      </c>
      <c r="E57" s="19">
        <v>1</v>
      </c>
      <c r="F57" s="19">
        <v>1</v>
      </c>
      <c r="G57" s="19">
        <v>1</v>
      </c>
      <c r="H57" s="19">
        <v>6</v>
      </c>
      <c r="I57" s="19">
        <v>2</v>
      </c>
      <c r="J57" s="19">
        <v>1</v>
      </c>
      <c r="K57" s="19">
        <v>1</v>
      </c>
      <c r="L57" s="19">
        <v>3</v>
      </c>
      <c r="M57" s="19">
        <v>6</v>
      </c>
      <c r="N57" s="19">
        <v>8</v>
      </c>
      <c r="O57" s="19">
        <v>1</v>
      </c>
      <c r="P57" s="20">
        <v>3</v>
      </c>
    </row>
    <row r="58" spans="2:18" x14ac:dyDescent="0.15">
      <c r="B58" s="54" t="s">
        <v>162</v>
      </c>
      <c r="C58" s="20" t="s">
        <v>126</v>
      </c>
      <c r="D58" s="19">
        <v>3</v>
      </c>
      <c r="E58" s="19">
        <v>3</v>
      </c>
      <c r="F58" s="19">
        <v>3</v>
      </c>
      <c r="G58" s="19">
        <v>4</v>
      </c>
      <c r="H58" s="19">
        <v>2</v>
      </c>
      <c r="I58" s="19">
        <v>5</v>
      </c>
      <c r="J58" s="19">
        <v>1</v>
      </c>
      <c r="K58" s="19">
        <v>4</v>
      </c>
      <c r="L58" s="19">
        <v>4</v>
      </c>
      <c r="M58" s="19">
        <v>7</v>
      </c>
      <c r="N58" s="19">
        <v>5</v>
      </c>
      <c r="O58" s="19">
        <v>5</v>
      </c>
      <c r="P58" s="20">
        <v>4</v>
      </c>
    </row>
    <row r="59" spans="2:18" x14ac:dyDescent="0.15">
      <c r="B59" s="54" t="s">
        <v>163</v>
      </c>
      <c r="C59" s="20" t="s">
        <v>126</v>
      </c>
      <c r="D59" s="19">
        <v>3</v>
      </c>
      <c r="E59" s="19">
        <v>3</v>
      </c>
      <c r="F59" s="19">
        <v>6</v>
      </c>
      <c r="G59" s="19">
        <v>2</v>
      </c>
      <c r="H59" s="19">
        <v>6</v>
      </c>
      <c r="I59" s="19">
        <v>3</v>
      </c>
      <c r="J59" s="19">
        <v>3</v>
      </c>
      <c r="K59" s="19">
        <v>6</v>
      </c>
      <c r="L59" s="19">
        <v>4</v>
      </c>
      <c r="M59" s="19">
        <v>3</v>
      </c>
      <c r="N59" s="19">
        <v>5</v>
      </c>
      <c r="O59" s="19">
        <v>7</v>
      </c>
      <c r="P59" s="20">
        <v>3</v>
      </c>
    </row>
    <row r="60" spans="2:18" x14ac:dyDescent="0.15">
      <c r="B60" s="54" t="s">
        <v>164</v>
      </c>
      <c r="C60" s="20" t="s">
        <v>135</v>
      </c>
      <c r="D60" s="19">
        <v>7</v>
      </c>
      <c r="E60" s="19">
        <v>5</v>
      </c>
      <c r="F60" s="19">
        <v>9</v>
      </c>
      <c r="G60" s="19">
        <v>9</v>
      </c>
      <c r="H60" s="19">
        <v>9</v>
      </c>
      <c r="I60" s="19">
        <v>5</v>
      </c>
      <c r="J60" s="19">
        <v>6</v>
      </c>
      <c r="K60" s="19">
        <v>9</v>
      </c>
      <c r="L60" s="19">
        <v>9</v>
      </c>
      <c r="M60" s="19">
        <v>2</v>
      </c>
      <c r="N60" s="19">
        <v>1</v>
      </c>
      <c r="O60" s="19">
        <v>1</v>
      </c>
      <c r="P60" s="20">
        <v>2</v>
      </c>
    </row>
    <row r="61" spans="2:18" x14ac:dyDescent="0.15">
      <c r="B61" s="54" t="s">
        <v>165</v>
      </c>
      <c r="C61" s="20" t="s">
        <v>135</v>
      </c>
      <c r="D61" s="19">
        <v>8</v>
      </c>
      <c r="E61" s="19">
        <v>9</v>
      </c>
      <c r="F61" s="19">
        <v>10</v>
      </c>
      <c r="G61" s="19">
        <v>8</v>
      </c>
      <c r="H61" s="19">
        <v>7</v>
      </c>
      <c r="I61" s="19">
        <v>6</v>
      </c>
      <c r="J61" s="19">
        <v>7</v>
      </c>
      <c r="K61" s="19">
        <v>6</v>
      </c>
      <c r="L61" s="19">
        <v>5</v>
      </c>
      <c r="M61" s="19">
        <v>2</v>
      </c>
      <c r="N61" s="19">
        <v>2</v>
      </c>
      <c r="O61" s="19">
        <v>8</v>
      </c>
      <c r="P61" s="20">
        <v>3</v>
      </c>
    </row>
    <row r="62" spans="2:18" x14ac:dyDescent="0.15">
      <c r="B62" s="54" t="s">
        <v>166</v>
      </c>
      <c r="C62" s="20" t="s">
        <v>135</v>
      </c>
      <c r="D62" s="19">
        <v>8</v>
      </c>
      <c r="E62" s="19">
        <v>8</v>
      </c>
      <c r="F62" s="19">
        <v>6</v>
      </c>
      <c r="G62" s="19">
        <v>9</v>
      </c>
      <c r="H62" s="19">
        <v>10</v>
      </c>
      <c r="I62" s="19">
        <v>5</v>
      </c>
      <c r="J62" s="19">
        <v>8</v>
      </c>
      <c r="K62" s="19">
        <v>3</v>
      </c>
      <c r="L62" s="19">
        <v>4</v>
      </c>
      <c r="M62" s="19">
        <v>10</v>
      </c>
      <c r="N62" s="19">
        <v>10</v>
      </c>
      <c r="O62" s="19">
        <v>6</v>
      </c>
      <c r="P62" s="20">
        <v>9</v>
      </c>
    </row>
    <row r="63" spans="2:18" x14ac:dyDescent="0.15">
      <c r="B63" s="54" t="s">
        <v>167</v>
      </c>
      <c r="C63" s="20" t="s">
        <v>128</v>
      </c>
      <c r="D63" s="19">
        <v>5</v>
      </c>
      <c r="E63" s="19">
        <v>6</v>
      </c>
      <c r="F63" s="19">
        <v>4</v>
      </c>
      <c r="G63" s="19">
        <v>5</v>
      </c>
      <c r="H63" s="19">
        <v>7</v>
      </c>
      <c r="I63" s="19">
        <v>7</v>
      </c>
      <c r="J63" s="19">
        <v>9</v>
      </c>
      <c r="K63" s="19">
        <v>3</v>
      </c>
      <c r="L63" s="19">
        <v>2</v>
      </c>
      <c r="M63" s="19">
        <v>10</v>
      </c>
      <c r="N63" s="19">
        <v>10</v>
      </c>
      <c r="O63" s="19">
        <v>4</v>
      </c>
      <c r="P63" s="20">
        <v>10</v>
      </c>
    </row>
    <row r="64" spans="2:18" x14ac:dyDescent="0.15">
      <c r="B64" s="54" t="s">
        <v>168</v>
      </c>
      <c r="C64" s="20" t="s">
        <v>135</v>
      </c>
      <c r="D64" s="19">
        <v>8</v>
      </c>
      <c r="E64" s="19">
        <v>7</v>
      </c>
      <c r="F64" s="19">
        <v>9</v>
      </c>
      <c r="G64" s="19">
        <v>9</v>
      </c>
      <c r="H64" s="19">
        <v>10</v>
      </c>
      <c r="I64" s="19">
        <v>3</v>
      </c>
      <c r="J64" s="19">
        <v>7</v>
      </c>
      <c r="K64" s="19">
        <v>4</v>
      </c>
      <c r="L64" s="19">
        <v>6</v>
      </c>
      <c r="M64" s="19">
        <v>8</v>
      </c>
      <c r="N64" s="19">
        <v>8</v>
      </c>
      <c r="O64" s="19">
        <v>5</v>
      </c>
      <c r="P64" s="20">
        <v>7</v>
      </c>
    </row>
    <row r="65" spans="2:16" x14ac:dyDescent="0.15">
      <c r="B65" s="54" t="s">
        <v>169</v>
      </c>
      <c r="C65" s="20" t="s">
        <v>135</v>
      </c>
      <c r="D65" s="19">
        <v>6</v>
      </c>
      <c r="E65" s="19">
        <v>6</v>
      </c>
      <c r="F65" s="19">
        <v>5</v>
      </c>
      <c r="G65" s="19">
        <v>7</v>
      </c>
      <c r="H65" s="19">
        <v>6</v>
      </c>
      <c r="I65" s="19">
        <v>1</v>
      </c>
      <c r="J65" s="19">
        <v>3</v>
      </c>
      <c r="K65" s="19">
        <v>5</v>
      </c>
      <c r="L65" s="19">
        <v>3</v>
      </c>
      <c r="M65" s="19">
        <v>2</v>
      </c>
      <c r="N65" s="19">
        <v>4</v>
      </c>
      <c r="O65" s="19">
        <v>6</v>
      </c>
      <c r="P65" s="20">
        <v>5</v>
      </c>
    </row>
    <row r="66" spans="2:16" x14ac:dyDescent="0.15">
      <c r="B66" s="54" t="s">
        <v>170</v>
      </c>
      <c r="C66" s="20" t="s">
        <v>126</v>
      </c>
      <c r="D66" s="19">
        <v>1</v>
      </c>
      <c r="E66" s="19">
        <v>2</v>
      </c>
      <c r="F66" s="19">
        <v>4</v>
      </c>
      <c r="G66" s="19">
        <v>1</v>
      </c>
      <c r="H66" s="19">
        <v>1</v>
      </c>
      <c r="I66" s="19">
        <v>10</v>
      </c>
      <c r="J66" s="19">
        <v>10</v>
      </c>
      <c r="K66" s="19">
        <v>8</v>
      </c>
      <c r="L66" s="19">
        <v>9</v>
      </c>
      <c r="M66" s="19">
        <v>7</v>
      </c>
      <c r="N66" s="19">
        <v>7</v>
      </c>
      <c r="O66" s="19">
        <v>3</v>
      </c>
      <c r="P66" s="20">
        <v>2</v>
      </c>
    </row>
    <row r="67" spans="2:16" x14ac:dyDescent="0.15">
      <c r="B67" s="54" t="s">
        <v>171</v>
      </c>
      <c r="C67" s="20" t="s">
        <v>126</v>
      </c>
      <c r="D67" s="19">
        <v>2</v>
      </c>
      <c r="E67" s="19">
        <v>1</v>
      </c>
      <c r="F67" s="19">
        <v>6</v>
      </c>
      <c r="G67" s="19">
        <v>3</v>
      </c>
      <c r="H67" s="19">
        <v>2</v>
      </c>
      <c r="I67" s="19">
        <v>9</v>
      </c>
      <c r="J67" s="19">
        <v>1</v>
      </c>
      <c r="K67" s="19">
        <v>6</v>
      </c>
      <c r="L67" s="19">
        <v>8</v>
      </c>
      <c r="M67" s="19">
        <v>3</v>
      </c>
      <c r="N67" s="19">
        <v>6</v>
      </c>
      <c r="O67" s="19">
        <v>3</v>
      </c>
      <c r="P67" s="20">
        <v>1</v>
      </c>
    </row>
    <row r="68" spans="2:16" x14ac:dyDescent="0.15">
      <c r="B68" s="54" t="s">
        <v>172</v>
      </c>
      <c r="C68" s="20" t="s">
        <v>126</v>
      </c>
      <c r="D68" s="19">
        <v>4</v>
      </c>
      <c r="E68" s="19">
        <v>3</v>
      </c>
      <c r="F68" s="19">
        <v>5</v>
      </c>
      <c r="G68" s="19">
        <v>6</v>
      </c>
      <c r="H68" s="19">
        <v>3</v>
      </c>
      <c r="I68" s="19">
        <v>7</v>
      </c>
      <c r="J68" s="19">
        <v>6</v>
      </c>
      <c r="K68" s="19">
        <v>9</v>
      </c>
      <c r="L68" s="19">
        <v>7</v>
      </c>
      <c r="M68" s="19">
        <v>4</v>
      </c>
      <c r="N68" s="19">
        <v>3</v>
      </c>
      <c r="O68" s="19">
        <v>9</v>
      </c>
      <c r="P68" s="20">
        <v>2</v>
      </c>
    </row>
    <row r="69" spans="2:16" x14ac:dyDescent="0.15">
      <c r="B69" s="54" t="s">
        <v>173</v>
      </c>
      <c r="C69" s="20" t="s">
        <v>135</v>
      </c>
      <c r="D69" s="19">
        <v>10</v>
      </c>
      <c r="E69" s="19">
        <v>10</v>
      </c>
      <c r="F69" s="19">
        <v>10</v>
      </c>
      <c r="G69" s="19">
        <v>10</v>
      </c>
      <c r="H69" s="19">
        <v>7</v>
      </c>
      <c r="I69" s="19">
        <v>10</v>
      </c>
      <c r="J69" s="19">
        <v>10</v>
      </c>
      <c r="K69" s="19">
        <v>10</v>
      </c>
      <c r="L69" s="19">
        <v>10</v>
      </c>
      <c r="M69" s="19">
        <v>7</v>
      </c>
      <c r="N69" s="19">
        <v>4</v>
      </c>
      <c r="O69" s="19">
        <v>8</v>
      </c>
      <c r="P69" s="20">
        <v>10</v>
      </c>
    </row>
    <row r="70" spans="2:16" x14ac:dyDescent="0.15">
      <c r="B70" s="54" t="s">
        <v>174</v>
      </c>
      <c r="C70" s="20" t="s">
        <v>135</v>
      </c>
      <c r="D70" s="19">
        <v>10</v>
      </c>
      <c r="E70" s="19">
        <v>8</v>
      </c>
      <c r="F70" s="19">
        <v>10</v>
      </c>
      <c r="G70" s="19">
        <v>7</v>
      </c>
      <c r="H70" s="19">
        <v>4</v>
      </c>
      <c r="I70" s="19">
        <v>9</v>
      </c>
      <c r="J70" s="19">
        <v>10</v>
      </c>
      <c r="K70" s="19">
        <v>10</v>
      </c>
      <c r="L70" s="19">
        <v>10</v>
      </c>
      <c r="M70" s="19">
        <v>3</v>
      </c>
      <c r="N70" s="19">
        <v>4</v>
      </c>
      <c r="O70" s="19">
        <v>9</v>
      </c>
      <c r="P70" s="20">
        <v>6</v>
      </c>
    </row>
    <row r="71" spans="2:16" x14ac:dyDescent="0.15">
      <c r="B71" s="54" t="s">
        <v>175</v>
      </c>
      <c r="C71" s="20" t="s">
        <v>128</v>
      </c>
      <c r="D71" s="19">
        <v>3</v>
      </c>
      <c r="E71" s="19">
        <v>7</v>
      </c>
      <c r="F71" s="19">
        <v>5</v>
      </c>
      <c r="G71" s="19">
        <v>8</v>
      </c>
      <c r="H71" s="19">
        <v>8</v>
      </c>
      <c r="I71" s="19">
        <v>7</v>
      </c>
      <c r="J71" s="19">
        <v>7</v>
      </c>
      <c r="K71" s="19">
        <v>1</v>
      </c>
      <c r="L71" s="19">
        <v>1</v>
      </c>
      <c r="M71" s="19">
        <v>10</v>
      </c>
      <c r="N71" s="19">
        <v>9</v>
      </c>
      <c r="O71" s="19">
        <v>3</v>
      </c>
      <c r="P71" s="20">
        <v>9</v>
      </c>
    </row>
    <row r="72" spans="2:16" x14ac:dyDescent="0.15">
      <c r="B72" s="54" t="s">
        <v>176</v>
      </c>
      <c r="C72" s="20" t="s">
        <v>135</v>
      </c>
      <c r="D72" s="19">
        <v>9</v>
      </c>
      <c r="E72" s="19">
        <v>9</v>
      </c>
      <c r="F72" s="19">
        <v>6</v>
      </c>
      <c r="G72" s="19">
        <v>6</v>
      </c>
      <c r="H72" s="19">
        <v>9</v>
      </c>
      <c r="I72" s="19">
        <v>4</v>
      </c>
      <c r="J72" s="19">
        <v>8</v>
      </c>
      <c r="K72" s="19">
        <v>3</v>
      </c>
      <c r="L72" s="19">
        <v>4</v>
      </c>
      <c r="M72" s="19">
        <v>6</v>
      </c>
      <c r="N72" s="19">
        <v>8</v>
      </c>
      <c r="O72" s="19">
        <v>4</v>
      </c>
      <c r="P72" s="20">
        <v>7</v>
      </c>
    </row>
    <row r="73" spans="2:16" x14ac:dyDescent="0.15">
      <c r="B73" s="54" t="s">
        <v>177</v>
      </c>
      <c r="C73" s="20" t="s">
        <v>126</v>
      </c>
      <c r="D73" s="19">
        <v>5</v>
      </c>
      <c r="E73" s="19">
        <v>6</v>
      </c>
      <c r="F73" s="19">
        <v>7</v>
      </c>
      <c r="G73" s="19">
        <v>5</v>
      </c>
      <c r="H73" s="19">
        <v>3</v>
      </c>
      <c r="I73" s="19">
        <v>6</v>
      </c>
      <c r="J73" s="19">
        <v>2</v>
      </c>
      <c r="K73" s="19">
        <v>10</v>
      </c>
      <c r="L73" s="19">
        <v>10</v>
      </c>
      <c r="M73" s="19">
        <v>5</v>
      </c>
      <c r="N73" s="19">
        <v>2</v>
      </c>
      <c r="O73" s="19">
        <v>10</v>
      </c>
      <c r="P73" s="20">
        <v>4</v>
      </c>
    </row>
    <row r="74" spans="2:16" x14ac:dyDescent="0.15">
      <c r="B74" s="54" t="s">
        <v>178</v>
      </c>
      <c r="C74" s="20" t="s">
        <v>135</v>
      </c>
      <c r="D74" s="19">
        <v>10</v>
      </c>
      <c r="E74" s="19">
        <v>10</v>
      </c>
      <c r="F74" s="19">
        <v>8</v>
      </c>
      <c r="G74" s="19">
        <v>9</v>
      </c>
      <c r="H74" s="19">
        <v>8</v>
      </c>
      <c r="I74" s="19">
        <v>6</v>
      </c>
      <c r="J74" s="19">
        <v>8</v>
      </c>
      <c r="K74" s="19">
        <v>9</v>
      </c>
      <c r="L74" s="19">
        <v>6</v>
      </c>
      <c r="M74" s="19">
        <v>5</v>
      </c>
      <c r="N74" s="19">
        <v>7</v>
      </c>
      <c r="O74" s="19">
        <v>5</v>
      </c>
      <c r="P74" s="20">
        <v>7</v>
      </c>
    </row>
    <row r="75" spans="2:16" x14ac:dyDescent="0.15">
      <c r="B75" s="54" t="s">
        <v>179</v>
      </c>
      <c r="C75" s="20" t="s">
        <v>128</v>
      </c>
      <c r="D75" s="19">
        <v>4</v>
      </c>
      <c r="E75" s="19">
        <v>5</v>
      </c>
      <c r="F75" s="19">
        <v>2</v>
      </c>
      <c r="G75" s="19">
        <v>3</v>
      </c>
      <c r="H75" s="19">
        <v>4</v>
      </c>
      <c r="I75" s="19">
        <v>2</v>
      </c>
      <c r="J75" s="19">
        <v>1</v>
      </c>
      <c r="K75" s="19">
        <v>2</v>
      </c>
      <c r="L75" s="19">
        <v>2</v>
      </c>
      <c r="M75" s="19">
        <v>8</v>
      </c>
      <c r="N75" s="19">
        <v>7</v>
      </c>
      <c r="O75" s="19">
        <v>3</v>
      </c>
      <c r="P75" s="20">
        <v>8</v>
      </c>
    </row>
    <row r="76" spans="2:16" x14ac:dyDescent="0.15">
      <c r="B76" s="54" t="s">
        <v>180</v>
      </c>
      <c r="C76" s="20" t="s">
        <v>126</v>
      </c>
      <c r="D76" s="19">
        <v>6</v>
      </c>
      <c r="E76" s="19">
        <v>7</v>
      </c>
      <c r="F76" s="19">
        <v>7</v>
      </c>
      <c r="G76" s="19">
        <v>7</v>
      </c>
      <c r="H76" s="19">
        <v>5</v>
      </c>
      <c r="I76" s="19">
        <v>6</v>
      </c>
      <c r="J76" s="19">
        <v>4</v>
      </c>
      <c r="K76" s="19">
        <v>7</v>
      </c>
      <c r="L76" s="19">
        <v>4</v>
      </c>
      <c r="M76" s="19">
        <v>4</v>
      </c>
      <c r="N76" s="19">
        <v>3</v>
      </c>
      <c r="O76" s="19">
        <v>9</v>
      </c>
      <c r="P76" s="20">
        <v>6</v>
      </c>
    </row>
    <row r="77" spans="2:16" x14ac:dyDescent="0.15">
      <c r="B77" s="54" t="s">
        <v>181</v>
      </c>
      <c r="C77" s="20" t="s">
        <v>128</v>
      </c>
      <c r="D77" s="19">
        <v>5</v>
      </c>
      <c r="E77" s="19">
        <v>6</v>
      </c>
      <c r="F77" s="19">
        <v>6</v>
      </c>
      <c r="G77" s="19">
        <v>5</v>
      </c>
      <c r="H77" s="19">
        <v>4</v>
      </c>
      <c r="I77" s="19">
        <v>8</v>
      </c>
      <c r="J77" s="19">
        <v>7</v>
      </c>
      <c r="K77" s="19">
        <v>5</v>
      </c>
      <c r="L77" s="19">
        <v>3</v>
      </c>
      <c r="M77" s="19">
        <v>8</v>
      </c>
      <c r="N77" s="19">
        <v>10</v>
      </c>
      <c r="O77" s="19">
        <v>2</v>
      </c>
      <c r="P77" s="20">
        <v>7</v>
      </c>
    </row>
    <row r="78" spans="2:16" x14ac:dyDescent="0.15">
      <c r="B78" s="54" t="s">
        <v>182</v>
      </c>
      <c r="C78" s="20" t="s">
        <v>135</v>
      </c>
      <c r="D78" s="19">
        <v>10</v>
      </c>
      <c r="E78" s="19">
        <v>10</v>
      </c>
      <c r="F78" s="19">
        <v>10</v>
      </c>
      <c r="G78" s="19">
        <v>10</v>
      </c>
      <c r="H78" s="19">
        <v>8</v>
      </c>
      <c r="I78" s="19">
        <v>8</v>
      </c>
      <c r="J78" s="19">
        <v>10</v>
      </c>
      <c r="K78" s="19">
        <v>10</v>
      </c>
      <c r="L78" s="19">
        <v>9</v>
      </c>
      <c r="M78" s="19">
        <v>2</v>
      </c>
      <c r="N78" s="19">
        <v>4</v>
      </c>
      <c r="O78" s="19">
        <v>10</v>
      </c>
      <c r="P78" s="20">
        <v>8</v>
      </c>
    </row>
    <row r="79" spans="2:16" x14ac:dyDescent="0.15">
      <c r="B79" s="55" t="s">
        <v>183</v>
      </c>
      <c r="C79" s="56" t="s">
        <v>135</v>
      </c>
      <c r="D79" s="59">
        <v>10</v>
      </c>
      <c r="E79" s="59">
        <v>9</v>
      </c>
      <c r="F79" s="59">
        <v>10</v>
      </c>
      <c r="G79" s="59">
        <v>10</v>
      </c>
      <c r="H79" s="59">
        <v>9</v>
      </c>
      <c r="I79" s="59">
        <v>5</v>
      </c>
      <c r="J79" s="59">
        <v>9</v>
      </c>
      <c r="K79" s="59">
        <v>7</v>
      </c>
      <c r="L79" s="59">
        <v>7</v>
      </c>
      <c r="M79" s="59">
        <v>3</v>
      </c>
      <c r="N79" s="59">
        <v>2</v>
      </c>
      <c r="O79" s="59">
        <v>8</v>
      </c>
      <c r="P79" s="56">
        <v>8</v>
      </c>
    </row>
    <row r="96" spans="2:18" x14ac:dyDescent="0.15">
      <c r="B96" s="30" t="s">
        <v>411</v>
      </c>
      <c r="R96" t="s">
        <v>408</v>
      </c>
    </row>
  </sheetData>
  <sheetProtection algorithmName="SHA-512" hashValue="8PvdDP3yMhj6PV06o23etpBUzcJa5IkXGfRsh5GWPfEakGpfolxZ1DTAvchz9m+GiTNI4mcbpYjlg1psBC78bw==" saltValue="kHWPPeLLfG/rL2vydfOzSQ==" spinCount="100000" sheet="1" scenarios="1"/>
  <phoneticPr fontId="2"/>
  <pageMargins left="0.75" right="0.75" top="1" bottom="1" header="0.51200000000000001" footer="0.51200000000000001"/>
  <pageSetup paperSize="9" scale="60"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U230"/>
  <sheetViews>
    <sheetView workbookViewId="0"/>
  </sheetViews>
  <sheetFormatPr defaultRowHeight="13.5" x14ac:dyDescent="0.15"/>
  <cols>
    <col min="1" max="1" width="10.5" bestFit="1" customWidth="1"/>
  </cols>
  <sheetData>
    <row r="1" spans="1:3" x14ac:dyDescent="0.15">
      <c r="A1" t="s">
        <v>714</v>
      </c>
    </row>
    <row r="3" spans="1:3" x14ac:dyDescent="0.15">
      <c r="A3" t="s">
        <v>321</v>
      </c>
    </row>
    <row r="4" spans="1:3" x14ac:dyDescent="0.15">
      <c r="A4" s="27" t="s">
        <v>53</v>
      </c>
    </row>
    <row r="5" spans="1:3" x14ac:dyDescent="0.15">
      <c r="A5" s="27" t="s">
        <v>28</v>
      </c>
    </row>
    <row r="6" spans="1:3" x14ac:dyDescent="0.15">
      <c r="A6" s="27" t="s">
        <v>382</v>
      </c>
    </row>
    <row r="7" spans="1:3" x14ac:dyDescent="0.15">
      <c r="A7" s="27" t="s">
        <v>32</v>
      </c>
    </row>
    <row r="8" spans="1:3" x14ac:dyDescent="0.15">
      <c r="A8" s="27" t="s">
        <v>372</v>
      </c>
      <c r="B8" s="27" t="s">
        <v>381</v>
      </c>
    </row>
    <row r="9" spans="1:3" x14ac:dyDescent="0.15">
      <c r="A9" s="27" t="s">
        <v>712</v>
      </c>
    </row>
    <row r="10" spans="1:3" x14ac:dyDescent="0.15">
      <c r="A10" s="27" t="s">
        <v>384</v>
      </c>
    </row>
    <row r="11" spans="1:3" x14ac:dyDescent="0.15">
      <c r="A11" s="27" t="s">
        <v>398</v>
      </c>
    </row>
    <row r="13" spans="1:3" x14ac:dyDescent="0.15">
      <c r="A13" t="s">
        <v>53</v>
      </c>
    </row>
    <row r="14" spans="1:3" x14ac:dyDescent="0.15">
      <c r="B14" t="s">
        <v>301</v>
      </c>
      <c r="C14" t="s">
        <v>69</v>
      </c>
    </row>
    <row r="15" spans="1:3" x14ac:dyDescent="0.15">
      <c r="A15" t="s">
        <v>54</v>
      </c>
      <c r="B15">
        <v>56</v>
      </c>
      <c r="C15" s="18">
        <v>1</v>
      </c>
    </row>
    <row r="16" spans="1:3" x14ac:dyDescent="0.15">
      <c r="A16" t="s">
        <v>348</v>
      </c>
      <c r="B16">
        <v>0</v>
      </c>
      <c r="C16" s="18">
        <v>0</v>
      </c>
    </row>
    <row r="17" spans="1:7" x14ac:dyDescent="0.15">
      <c r="A17" t="s">
        <v>304</v>
      </c>
      <c r="B17">
        <v>56</v>
      </c>
      <c r="C17" s="18">
        <v>1</v>
      </c>
    </row>
    <row r="19" spans="1:7" x14ac:dyDescent="0.15">
      <c r="A19" t="s">
        <v>28</v>
      </c>
    </row>
    <row r="20" spans="1:7" x14ac:dyDescent="0.15">
      <c r="A20" t="s">
        <v>184</v>
      </c>
      <c r="B20" t="s">
        <v>301</v>
      </c>
      <c r="C20" t="s">
        <v>29</v>
      </c>
      <c r="D20" t="s">
        <v>185</v>
      </c>
      <c r="E20" t="s">
        <v>30</v>
      </c>
      <c r="F20" t="s">
        <v>305</v>
      </c>
      <c r="G20" t="s">
        <v>306</v>
      </c>
    </row>
    <row r="21" spans="1:7" x14ac:dyDescent="0.15">
      <c r="A21" s="26" t="s">
        <v>112</v>
      </c>
      <c r="B21">
        <v>56</v>
      </c>
      <c r="C21" s="15">
        <v>5.4107142857142856</v>
      </c>
      <c r="D21" s="15">
        <v>8.464610389610387</v>
      </c>
      <c r="E21" s="15">
        <v>2.9094003488022042</v>
      </c>
      <c r="F21" s="15">
        <v>1</v>
      </c>
      <c r="G21" s="15">
        <v>10</v>
      </c>
    </row>
    <row r="22" spans="1:7" x14ac:dyDescent="0.15">
      <c r="A22" s="26" t="s">
        <v>113</v>
      </c>
      <c r="B22">
        <v>56</v>
      </c>
      <c r="C22" s="15">
        <v>5.5</v>
      </c>
      <c r="D22" s="15">
        <v>8.4727272727272727</v>
      </c>
      <c r="E22" s="15">
        <v>2.910794955459294</v>
      </c>
      <c r="F22" s="15">
        <v>1</v>
      </c>
      <c r="G22" s="15">
        <v>10</v>
      </c>
    </row>
    <row r="23" spans="1:7" x14ac:dyDescent="0.15">
      <c r="A23" s="26" t="s">
        <v>114</v>
      </c>
      <c r="B23">
        <v>56</v>
      </c>
      <c r="C23" s="15">
        <v>5.5</v>
      </c>
      <c r="D23" s="15">
        <v>8.4727272727272727</v>
      </c>
      <c r="E23" s="15">
        <v>2.910794955459294</v>
      </c>
      <c r="F23" s="15">
        <v>1</v>
      </c>
      <c r="G23" s="15">
        <v>10</v>
      </c>
    </row>
    <row r="24" spans="1:7" x14ac:dyDescent="0.15">
      <c r="A24" s="26" t="s">
        <v>115</v>
      </c>
      <c r="B24">
        <v>56</v>
      </c>
      <c r="C24" s="15">
        <v>5.5</v>
      </c>
      <c r="D24" s="15">
        <v>8.4727272727272727</v>
      </c>
      <c r="E24" s="15">
        <v>2.910794955459294</v>
      </c>
      <c r="F24" s="15">
        <v>1</v>
      </c>
      <c r="G24" s="15">
        <v>10</v>
      </c>
    </row>
    <row r="25" spans="1:7" x14ac:dyDescent="0.15">
      <c r="A25" s="26" t="s">
        <v>116</v>
      </c>
      <c r="B25">
        <v>56</v>
      </c>
      <c r="C25" s="15">
        <v>5.5</v>
      </c>
      <c r="D25" s="15">
        <v>8.4727272727272727</v>
      </c>
      <c r="E25" s="15">
        <v>2.910794955459294</v>
      </c>
      <c r="F25" s="15">
        <v>1</v>
      </c>
      <c r="G25" s="15">
        <v>10</v>
      </c>
    </row>
    <row r="26" spans="1:7" x14ac:dyDescent="0.15">
      <c r="A26" s="26" t="s">
        <v>117</v>
      </c>
      <c r="B26">
        <v>56</v>
      </c>
      <c r="C26" s="15">
        <v>5.5178571428571432</v>
      </c>
      <c r="D26" s="15">
        <v>8.3269480519480528</v>
      </c>
      <c r="E26" s="15">
        <v>2.8856451708323485</v>
      </c>
      <c r="F26" s="15">
        <v>1</v>
      </c>
      <c r="G26" s="15">
        <v>10</v>
      </c>
    </row>
    <row r="27" spans="1:7" x14ac:dyDescent="0.15">
      <c r="A27" s="26" t="s">
        <v>118</v>
      </c>
      <c r="B27">
        <v>56</v>
      </c>
      <c r="C27" s="15">
        <v>5.5</v>
      </c>
      <c r="D27" s="15">
        <v>8.4727272727272727</v>
      </c>
      <c r="E27" s="15">
        <v>2.910794955459294</v>
      </c>
      <c r="F27" s="15">
        <v>1</v>
      </c>
      <c r="G27" s="15">
        <v>10</v>
      </c>
    </row>
    <row r="28" spans="1:7" x14ac:dyDescent="0.15">
      <c r="A28" s="26" t="s">
        <v>119</v>
      </c>
      <c r="B28">
        <v>56</v>
      </c>
      <c r="C28" s="15">
        <v>5.5</v>
      </c>
      <c r="D28" s="15">
        <v>8.4727272727272727</v>
      </c>
      <c r="E28" s="15">
        <v>2.910794955459294</v>
      </c>
      <c r="F28" s="15">
        <v>1</v>
      </c>
      <c r="G28" s="15">
        <v>10</v>
      </c>
    </row>
    <row r="29" spans="1:7" x14ac:dyDescent="0.15">
      <c r="A29" s="26" t="s">
        <v>120</v>
      </c>
      <c r="B29">
        <v>56</v>
      </c>
      <c r="C29" s="15">
        <v>5.5</v>
      </c>
      <c r="D29" s="15">
        <v>8.4363636363636356</v>
      </c>
      <c r="E29" s="15">
        <v>2.9045418978495792</v>
      </c>
      <c r="F29" s="15">
        <v>1</v>
      </c>
      <c r="G29" s="15">
        <v>10</v>
      </c>
    </row>
    <row r="30" spans="1:7" x14ac:dyDescent="0.15">
      <c r="A30" s="26" t="s">
        <v>121</v>
      </c>
      <c r="B30">
        <v>56</v>
      </c>
      <c r="C30" s="15">
        <v>5.5</v>
      </c>
      <c r="D30" s="15">
        <v>8.4727272727272727</v>
      </c>
      <c r="E30" s="15">
        <v>2.910794955459294</v>
      </c>
      <c r="F30" s="15">
        <v>1</v>
      </c>
      <c r="G30" s="15">
        <v>10</v>
      </c>
    </row>
    <row r="31" spans="1:7" x14ac:dyDescent="0.15">
      <c r="A31" s="26" t="s">
        <v>122</v>
      </c>
      <c r="B31">
        <v>56</v>
      </c>
      <c r="C31" s="15">
        <v>5.5</v>
      </c>
      <c r="D31" s="15">
        <v>8.4727272727272727</v>
      </c>
      <c r="E31" s="15">
        <v>2.910794955459294</v>
      </c>
      <c r="F31" s="15">
        <v>1</v>
      </c>
      <c r="G31" s="15">
        <v>10</v>
      </c>
    </row>
    <row r="32" spans="1:7" x14ac:dyDescent="0.15">
      <c r="A32" s="26" t="s">
        <v>123</v>
      </c>
      <c r="B32">
        <v>56</v>
      </c>
      <c r="C32" s="15">
        <v>5.4821428571428568</v>
      </c>
      <c r="D32" s="15">
        <v>8.6178571428571438</v>
      </c>
      <c r="E32" s="15">
        <v>2.9356186984785921</v>
      </c>
      <c r="F32" s="15">
        <v>1</v>
      </c>
      <c r="G32" s="15">
        <v>10</v>
      </c>
    </row>
    <row r="33" spans="1:14" x14ac:dyDescent="0.15">
      <c r="A33" s="26" t="s">
        <v>124</v>
      </c>
      <c r="B33">
        <v>56</v>
      </c>
      <c r="C33" s="15">
        <v>5.5178571428571432</v>
      </c>
      <c r="D33" s="15">
        <v>8.5814935064935067</v>
      </c>
      <c r="E33" s="15">
        <v>2.9294186294371629</v>
      </c>
      <c r="F33" s="15">
        <v>1</v>
      </c>
      <c r="G33" s="15">
        <v>10</v>
      </c>
    </row>
    <row r="35" spans="1:14" x14ac:dyDescent="0.15">
      <c r="A35" t="s">
        <v>382</v>
      </c>
    </row>
    <row r="36" spans="1:14" x14ac:dyDescent="0.15">
      <c r="B36" s="26" t="s">
        <v>112</v>
      </c>
      <c r="C36" s="26" t="s">
        <v>113</v>
      </c>
      <c r="D36" s="26" t="s">
        <v>114</v>
      </c>
      <c r="E36" s="26" t="s">
        <v>115</v>
      </c>
      <c r="F36" s="26" t="s">
        <v>116</v>
      </c>
      <c r="G36" s="26" t="s">
        <v>117</v>
      </c>
      <c r="H36" s="26" t="s">
        <v>118</v>
      </c>
      <c r="I36" s="26" t="s">
        <v>119</v>
      </c>
      <c r="J36" s="26" t="s">
        <v>120</v>
      </c>
      <c r="K36" s="26" t="s">
        <v>121</v>
      </c>
      <c r="L36" s="26" t="s">
        <v>122</v>
      </c>
      <c r="M36" s="26" t="s">
        <v>123</v>
      </c>
      <c r="N36" s="26" t="s">
        <v>124</v>
      </c>
    </row>
    <row r="37" spans="1:14" x14ac:dyDescent="0.15">
      <c r="A37" s="26" t="s">
        <v>112</v>
      </c>
      <c r="B37" s="15">
        <v>1</v>
      </c>
      <c r="C37" s="15">
        <v>0.86414793215197805</v>
      </c>
      <c r="D37" s="15">
        <v>0.7589473143247808</v>
      </c>
      <c r="E37" s="15">
        <v>0.90279305706809154</v>
      </c>
      <c r="F37" s="15">
        <v>0.53566437036501513</v>
      </c>
      <c r="G37" s="15">
        <v>6.2997592602832816E-2</v>
      </c>
      <c r="H37" s="15">
        <v>0.56572168974421444</v>
      </c>
      <c r="I37" s="15">
        <v>0.36820216239519077</v>
      </c>
      <c r="J37" s="15">
        <v>0.437845198966899</v>
      </c>
      <c r="K37" s="15">
        <v>-0.35102655132136273</v>
      </c>
      <c r="L37" s="15">
        <v>-0.29520581533142115</v>
      </c>
      <c r="M37" s="15">
        <v>0.49156195563644012</v>
      </c>
      <c r="N37" s="15">
        <v>0.46525035687675531</v>
      </c>
    </row>
    <row r="38" spans="1:14" x14ac:dyDescent="0.15">
      <c r="A38" s="26" t="s">
        <v>113</v>
      </c>
      <c r="B38" s="15">
        <v>0.86414793215197805</v>
      </c>
      <c r="C38" s="15">
        <v>1.0000000000000002</v>
      </c>
      <c r="D38" s="15">
        <v>0.56008583690987135</v>
      </c>
      <c r="E38" s="15">
        <v>0.81545064377682419</v>
      </c>
      <c r="F38" s="15">
        <v>0.59656652360515039</v>
      </c>
      <c r="G38" s="15">
        <v>4.870407363616272E-2</v>
      </c>
      <c r="H38" s="15">
        <v>0.55150214592274693</v>
      </c>
      <c r="I38" s="15">
        <v>0.19957081545064384</v>
      </c>
      <c r="J38" s="15">
        <v>0.2408607720223159</v>
      </c>
      <c r="K38" s="15">
        <v>-0.14377682403433478</v>
      </c>
      <c r="L38" s="15">
        <v>-0.13733905579399144</v>
      </c>
      <c r="M38" s="15">
        <v>0.50321919272646831</v>
      </c>
      <c r="N38" s="15">
        <v>0.67486665791834188</v>
      </c>
    </row>
    <row r="39" spans="1:14" x14ac:dyDescent="0.15">
      <c r="A39" s="26" t="s">
        <v>114</v>
      </c>
      <c r="B39" s="15">
        <v>0.7589473143247808</v>
      </c>
      <c r="C39" s="15">
        <v>0.56008583690987135</v>
      </c>
      <c r="D39" s="15">
        <v>1.0000000000000002</v>
      </c>
      <c r="E39" s="15">
        <v>0.71888412017167391</v>
      </c>
      <c r="F39" s="15">
        <v>0.34549356223175975</v>
      </c>
      <c r="G39" s="15">
        <v>0.33876388995819845</v>
      </c>
      <c r="H39" s="15">
        <v>0.48712446351931343</v>
      </c>
      <c r="I39" s="15">
        <v>0.62660944206008595</v>
      </c>
      <c r="J39" s="15">
        <v>0.66881875088339504</v>
      </c>
      <c r="K39" s="15">
        <v>-0.48712446351931343</v>
      </c>
      <c r="L39" s="15">
        <v>-0.38841201716738205</v>
      </c>
      <c r="M39" s="15">
        <v>0.42874700775637781</v>
      </c>
      <c r="N39" s="15">
        <v>5.6505423174837477E-2</v>
      </c>
    </row>
    <row r="40" spans="1:14" x14ac:dyDescent="0.15">
      <c r="A40" s="26" t="s">
        <v>115</v>
      </c>
      <c r="B40" s="15">
        <v>0.90279305706809154</v>
      </c>
      <c r="C40" s="15">
        <v>0.81545064377682419</v>
      </c>
      <c r="D40" s="15">
        <v>0.71888412017167391</v>
      </c>
      <c r="E40" s="15">
        <v>1.0000000000000002</v>
      </c>
      <c r="F40" s="15">
        <v>0.51716738197424905</v>
      </c>
      <c r="G40" s="15">
        <v>6.8185703090627797E-2</v>
      </c>
      <c r="H40" s="15">
        <v>0.55579399141630914</v>
      </c>
      <c r="I40" s="15">
        <v>0.36266094420600864</v>
      </c>
      <c r="J40" s="15">
        <v>0.40860309539500017</v>
      </c>
      <c r="K40" s="15">
        <v>-0.34763948497854086</v>
      </c>
      <c r="L40" s="15">
        <v>-0.3669527896995709</v>
      </c>
      <c r="M40" s="15">
        <v>0.44151366803696462</v>
      </c>
      <c r="N40" s="15">
        <v>0.43391900438035574</v>
      </c>
    </row>
    <row r="41" spans="1:14" x14ac:dyDescent="0.15">
      <c r="A41" s="26" t="s">
        <v>116</v>
      </c>
      <c r="B41" s="15">
        <v>0.53566437036501513</v>
      </c>
      <c r="C41" s="15">
        <v>0.59656652360515039</v>
      </c>
      <c r="D41" s="15">
        <v>0.34549356223175975</v>
      </c>
      <c r="E41" s="15">
        <v>0.51716738197424905</v>
      </c>
      <c r="F41" s="15">
        <v>1.0000000000000002</v>
      </c>
      <c r="G41" s="15">
        <v>-0.3041298820391492</v>
      </c>
      <c r="H41" s="15">
        <v>0.34978540772532196</v>
      </c>
      <c r="I41" s="15">
        <v>-0.19742489270386271</v>
      </c>
      <c r="J41" s="15">
        <v>-0.15053798251394743</v>
      </c>
      <c r="K41" s="15">
        <v>0.17596566523605153</v>
      </c>
      <c r="L41" s="15">
        <v>0.11373390557939916</v>
      </c>
      <c r="M41" s="15">
        <v>0.10106939388797982</v>
      </c>
      <c r="N41" s="15">
        <v>0.4893582874952907</v>
      </c>
    </row>
    <row r="42" spans="1:14" x14ac:dyDescent="0.15">
      <c r="A42" s="26" t="s">
        <v>117</v>
      </c>
      <c r="B42" s="15">
        <v>6.2997592602832816E-2</v>
      </c>
      <c r="C42" s="15">
        <v>4.870407363616272E-2</v>
      </c>
      <c r="D42" s="15">
        <v>0.33876388995819845</v>
      </c>
      <c r="E42" s="15">
        <v>6.8185703090627797E-2</v>
      </c>
      <c r="F42" s="15">
        <v>-0.3041298820391492</v>
      </c>
      <c r="G42" s="15">
        <v>1</v>
      </c>
      <c r="H42" s="15">
        <v>0.55522643945225469</v>
      </c>
      <c r="I42" s="15">
        <v>0.67211621617904516</v>
      </c>
      <c r="J42" s="15">
        <v>0.58896104577755826</v>
      </c>
      <c r="K42" s="15">
        <v>9.7408147272325576E-3</v>
      </c>
      <c r="L42" s="15">
        <v>-2.4893193191816494E-2</v>
      </c>
      <c r="M42" s="15">
        <v>0.28979170404166144</v>
      </c>
      <c r="N42" s="15">
        <v>8.5650475785476934E-3</v>
      </c>
    </row>
    <row r="43" spans="1:14" x14ac:dyDescent="0.15">
      <c r="A43" s="26" t="s">
        <v>118</v>
      </c>
      <c r="B43" s="15">
        <v>0.56572168974421444</v>
      </c>
      <c r="C43" s="15">
        <v>0.55150214592274693</v>
      </c>
      <c r="D43" s="15">
        <v>0.48712446351931343</v>
      </c>
      <c r="E43" s="15">
        <v>0.55579399141630914</v>
      </c>
      <c r="F43" s="15">
        <v>0.34978540772532196</v>
      </c>
      <c r="G43" s="15">
        <v>0.55522643945225469</v>
      </c>
      <c r="H43" s="15">
        <v>1.0000000000000002</v>
      </c>
      <c r="I43" s="15">
        <v>0.49785407725321906</v>
      </c>
      <c r="J43" s="15">
        <v>0.40430201018031597</v>
      </c>
      <c r="K43" s="15">
        <v>9.4420600858369119E-2</v>
      </c>
      <c r="L43" s="15">
        <v>5.579399141630903E-2</v>
      </c>
      <c r="M43" s="15">
        <v>0.27980263781619691</v>
      </c>
      <c r="N43" s="15">
        <v>0.41899304354171935</v>
      </c>
    </row>
    <row r="44" spans="1:14" x14ac:dyDescent="0.15">
      <c r="A44" s="26" t="s">
        <v>119</v>
      </c>
      <c r="B44" s="15">
        <v>0.36820216239519077</v>
      </c>
      <c r="C44" s="15">
        <v>0.19957081545064384</v>
      </c>
      <c r="D44" s="15">
        <v>0.62660944206008595</v>
      </c>
      <c r="E44" s="15">
        <v>0.36266094420600864</v>
      </c>
      <c r="F44" s="15">
        <v>-0.19742489270386271</v>
      </c>
      <c r="G44" s="15">
        <v>0.67211621617904516</v>
      </c>
      <c r="H44" s="15">
        <v>0.49785407725321906</v>
      </c>
      <c r="I44" s="15">
        <v>1.0000000000000002</v>
      </c>
      <c r="J44" s="15">
        <v>0.86236758554418458</v>
      </c>
      <c r="K44" s="15">
        <v>-0.46995708154506449</v>
      </c>
      <c r="L44" s="15">
        <v>-0.48497854077253227</v>
      </c>
      <c r="M44" s="15">
        <v>0.47130254202500083</v>
      </c>
      <c r="N44" s="15">
        <v>-0.17164854964431761</v>
      </c>
    </row>
    <row r="45" spans="1:14" x14ac:dyDescent="0.15">
      <c r="A45" s="26" t="s">
        <v>120</v>
      </c>
      <c r="B45" s="15">
        <v>0.437845198966899</v>
      </c>
      <c r="C45" s="15">
        <v>0.2408607720223159</v>
      </c>
      <c r="D45" s="15">
        <v>0.66881875088339504</v>
      </c>
      <c r="E45" s="15">
        <v>0.40860309539500017</v>
      </c>
      <c r="F45" s="15">
        <v>-0.15053798251394743</v>
      </c>
      <c r="G45" s="15">
        <v>0.58896104577755826</v>
      </c>
      <c r="H45" s="15">
        <v>0.40430201018031597</v>
      </c>
      <c r="I45" s="15">
        <v>0.86236758554418458</v>
      </c>
      <c r="J45" s="15">
        <v>1</v>
      </c>
      <c r="K45" s="15">
        <v>-0.56774324833831602</v>
      </c>
      <c r="L45" s="15">
        <v>-0.56129162051628967</v>
      </c>
      <c r="M45" s="15">
        <v>0.4509936129870768</v>
      </c>
      <c r="N45" s="15">
        <v>-0.18483930774494825</v>
      </c>
    </row>
    <row r="46" spans="1:14" x14ac:dyDescent="0.15">
      <c r="A46" s="26" t="s">
        <v>121</v>
      </c>
      <c r="B46" s="15">
        <v>-0.35102655132136273</v>
      </c>
      <c r="C46" s="15">
        <v>-0.14377682403433478</v>
      </c>
      <c r="D46" s="15">
        <v>-0.48712446351931343</v>
      </c>
      <c r="E46" s="15">
        <v>-0.34763948497854086</v>
      </c>
      <c r="F46" s="15">
        <v>0.17596566523605153</v>
      </c>
      <c r="G46" s="15">
        <v>9.7408147272325576E-3</v>
      </c>
      <c r="H46" s="15">
        <v>9.4420600858369119E-2</v>
      </c>
      <c r="I46" s="15">
        <v>-0.46995708154506449</v>
      </c>
      <c r="J46" s="15">
        <v>-0.56774324833831602</v>
      </c>
      <c r="K46" s="15">
        <v>1.0000000000000002</v>
      </c>
      <c r="L46" s="15">
        <v>0.74892703862660959</v>
      </c>
      <c r="M46" s="15">
        <v>-0.23086377340728034</v>
      </c>
      <c r="N46" s="15">
        <v>0.38061200138522616</v>
      </c>
    </row>
    <row r="47" spans="1:14" x14ac:dyDescent="0.15">
      <c r="A47" s="26" t="s">
        <v>122</v>
      </c>
      <c r="B47" s="15">
        <v>-0.29520581533142115</v>
      </c>
      <c r="C47" s="15">
        <v>-0.13733905579399144</v>
      </c>
      <c r="D47" s="15">
        <v>-0.38841201716738205</v>
      </c>
      <c r="E47" s="15">
        <v>-0.3669527896995709</v>
      </c>
      <c r="F47" s="15">
        <v>0.11373390557939916</v>
      </c>
      <c r="G47" s="15">
        <v>-2.4893193191816494E-2</v>
      </c>
      <c r="H47" s="15">
        <v>5.579399141630903E-2</v>
      </c>
      <c r="I47" s="15">
        <v>-0.48497854077253227</v>
      </c>
      <c r="J47" s="15">
        <v>-0.56129162051628967</v>
      </c>
      <c r="K47" s="15">
        <v>0.74892703862660959</v>
      </c>
      <c r="L47" s="15">
        <v>1.0000000000000002</v>
      </c>
      <c r="M47" s="15">
        <v>-0.36065815292658093</v>
      </c>
      <c r="N47" s="15">
        <v>0.22282327251964215</v>
      </c>
    </row>
    <row r="48" spans="1:14" x14ac:dyDescent="0.15">
      <c r="A48" s="26" t="s">
        <v>123</v>
      </c>
      <c r="B48" s="15">
        <v>0.49156195563644012</v>
      </c>
      <c r="C48" s="15">
        <v>0.50321919272646831</v>
      </c>
      <c r="D48" s="15">
        <v>0.42874700775637781</v>
      </c>
      <c r="E48" s="15">
        <v>0.44151366803696462</v>
      </c>
      <c r="F48" s="15">
        <v>0.10106939388797982</v>
      </c>
      <c r="G48" s="15">
        <v>0.28979170404166144</v>
      </c>
      <c r="H48" s="15">
        <v>0.27980263781619691</v>
      </c>
      <c r="I48" s="15">
        <v>0.47130254202500083</v>
      </c>
      <c r="J48" s="15">
        <v>0.4509936129870768</v>
      </c>
      <c r="K48" s="15">
        <v>-0.23086377340728034</v>
      </c>
      <c r="L48" s="15">
        <v>-0.36065815292658093</v>
      </c>
      <c r="M48" s="15">
        <v>0.99999999999999978</v>
      </c>
      <c r="N48" s="15">
        <v>0.33408916742996048</v>
      </c>
    </row>
    <row r="49" spans="1:14" x14ac:dyDescent="0.15">
      <c r="A49" s="26" t="s">
        <v>124</v>
      </c>
      <c r="B49" s="15">
        <v>0.46525035687675531</v>
      </c>
      <c r="C49" s="15">
        <v>0.67486665791834188</v>
      </c>
      <c r="D49" s="15">
        <v>5.6505423174837477E-2</v>
      </c>
      <c r="E49" s="15">
        <v>0.43391900438035574</v>
      </c>
      <c r="F49" s="15">
        <v>0.4893582874952907</v>
      </c>
      <c r="G49" s="15">
        <v>8.5650475785476934E-3</v>
      </c>
      <c r="H49" s="15">
        <v>0.41899304354171935</v>
      </c>
      <c r="I49" s="15">
        <v>-0.17164854964431761</v>
      </c>
      <c r="J49" s="15">
        <v>-0.18483930774494825</v>
      </c>
      <c r="K49" s="15">
        <v>0.38061200138522616</v>
      </c>
      <c r="L49" s="15">
        <v>0.22282327251964215</v>
      </c>
      <c r="M49" s="15">
        <v>0.33408916742996048</v>
      </c>
      <c r="N49" s="15">
        <v>1</v>
      </c>
    </row>
    <row r="51" spans="1:14" x14ac:dyDescent="0.15">
      <c r="A51" t="s">
        <v>32</v>
      </c>
    </row>
    <row r="52" spans="1:14" x14ac:dyDescent="0.15">
      <c r="A52" t="s">
        <v>33</v>
      </c>
    </row>
    <row r="54" spans="1:14" x14ac:dyDescent="0.15">
      <c r="A54" t="s">
        <v>372</v>
      </c>
    </row>
    <row r="55" spans="1:14" x14ac:dyDescent="0.15">
      <c r="A55" t="s">
        <v>383</v>
      </c>
      <c r="B55" t="s">
        <v>76</v>
      </c>
      <c r="C55" t="s">
        <v>77</v>
      </c>
      <c r="D55" t="s">
        <v>78</v>
      </c>
    </row>
    <row r="56" spans="1:14" x14ac:dyDescent="0.15">
      <c r="A56">
        <v>1</v>
      </c>
      <c r="B56" s="15">
        <v>5.574819809879525</v>
      </c>
      <c r="C56" s="18">
        <v>0.42883229306765575</v>
      </c>
      <c r="D56" s="18">
        <v>0.42883229306765575</v>
      </c>
    </row>
    <row r="57" spans="1:14" x14ac:dyDescent="0.15">
      <c r="A57">
        <v>2</v>
      </c>
      <c r="B57" s="15">
        <v>3.0851746370115101</v>
      </c>
      <c r="C57" s="18">
        <v>0.23732112592396232</v>
      </c>
      <c r="D57" s="18">
        <v>0.66615341899161828</v>
      </c>
    </row>
    <row r="58" spans="1:14" x14ac:dyDescent="0.15">
      <c r="A58">
        <v>3</v>
      </c>
      <c r="B58" s="15">
        <v>1.7719264773420136</v>
      </c>
      <c r="C58" s="18">
        <v>0.13630203671861643</v>
      </c>
      <c r="D58" s="18">
        <v>0.80245545571023436</v>
      </c>
    </row>
    <row r="59" spans="1:14" x14ac:dyDescent="0.15">
      <c r="A59">
        <v>4</v>
      </c>
      <c r="B59" s="15">
        <v>0.86625953463334593</v>
      </c>
      <c r="C59" s="18">
        <v>6.6635348817949691E-2</v>
      </c>
      <c r="D59" s="18">
        <v>0.86909080452818377</v>
      </c>
    </row>
    <row r="60" spans="1:14" x14ac:dyDescent="0.15">
      <c r="A60">
        <v>5</v>
      </c>
      <c r="B60" s="15">
        <v>0.43318271290648491</v>
      </c>
      <c r="C60" s="18">
        <v>3.3321747146652689E-2</v>
      </c>
      <c r="D60" s="18">
        <v>0.90241255167483669</v>
      </c>
    </row>
    <row r="61" spans="1:14" x14ac:dyDescent="0.15">
      <c r="A61">
        <v>6</v>
      </c>
      <c r="B61" s="15">
        <v>0.3489216389563779</v>
      </c>
      <c r="C61" s="18">
        <v>2.6840126073567529E-2</v>
      </c>
      <c r="D61" s="18">
        <v>0.92925267774840459</v>
      </c>
    </row>
    <row r="62" spans="1:14" x14ac:dyDescent="0.15">
      <c r="A62">
        <v>7</v>
      </c>
      <c r="B62" s="15">
        <v>0.21941773315549409</v>
      </c>
      <c r="C62" s="18">
        <v>1.6878287165807238E-2</v>
      </c>
      <c r="D62" s="18">
        <v>0.94613096491421222</v>
      </c>
    </row>
    <row r="63" spans="1:14" x14ac:dyDescent="0.15">
      <c r="A63">
        <v>8</v>
      </c>
      <c r="B63" s="15">
        <v>0.17472512080798766</v>
      </c>
      <c r="C63" s="18">
        <v>1.3440393908306742E-2</v>
      </c>
      <c r="D63" s="18">
        <v>0.95957135882251876</v>
      </c>
    </row>
    <row r="64" spans="1:14" x14ac:dyDescent="0.15">
      <c r="A64">
        <v>9</v>
      </c>
      <c r="B64" s="15">
        <v>0.16590436502112377</v>
      </c>
      <c r="C64" s="18">
        <v>1.2761874232394136E-2</v>
      </c>
      <c r="D64" s="18">
        <v>0.97233323305491315</v>
      </c>
    </row>
    <row r="65" spans="1:4" x14ac:dyDescent="0.15">
      <c r="A65">
        <v>10</v>
      </c>
      <c r="B65" s="15">
        <v>0.11809852356236658</v>
      </c>
      <c r="C65" s="18">
        <v>9.084501812489737E-3</v>
      </c>
      <c r="D65" s="18">
        <v>0.9814177348674028</v>
      </c>
    </row>
    <row r="66" spans="1:4" x14ac:dyDescent="0.15">
      <c r="A66">
        <v>11</v>
      </c>
      <c r="B66" s="15">
        <v>0.10506156722173522</v>
      </c>
      <c r="C66" s="18">
        <v>8.0816590170565555E-3</v>
      </c>
      <c r="D66" s="18">
        <v>0.98949939388445962</v>
      </c>
    </row>
    <row r="67" spans="1:4" x14ac:dyDescent="0.15">
      <c r="A67">
        <v>12</v>
      </c>
      <c r="B67" s="15">
        <v>8.4992133241786283E-2</v>
      </c>
      <c r="C67" s="18">
        <v>6.5378564032143299E-3</v>
      </c>
      <c r="D67" s="18">
        <v>0.99603725028767431</v>
      </c>
    </row>
    <row r="68" spans="1:4" x14ac:dyDescent="0.15">
      <c r="A68">
        <v>13</v>
      </c>
      <c r="B68" s="15">
        <v>5.1515746260251218E-2</v>
      </c>
      <c r="C68" s="18">
        <v>3.9627497123270166E-3</v>
      </c>
      <c r="D68" s="18">
        <v>1.0000000000000009</v>
      </c>
    </row>
    <row r="83" spans="1:14" x14ac:dyDescent="0.15">
      <c r="A83" t="s">
        <v>712</v>
      </c>
    </row>
    <row r="84" spans="1:14" x14ac:dyDescent="0.15">
      <c r="A84" t="s">
        <v>184</v>
      </c>
      <c r="B84" t="s">
        <v>385</v>
      </c>
      <c r="C84" t="s">
        <v>386</v>
      </c>
      <c r="D84" t="s">
        <v>387</v>
      </c>
      <c r="E84" t="s">
        <v>388</v>
      </c>
      <c r="F84" t="s">
        <v>389</v>
      </c>
      <c r="G84" t="s">
        <v>390</v>
      </c>
      <c r="H84" t="s">
        <v>391</v>
      </c>
      <c r="I84" t="s">
        <v>392</v>
      </c>
      <c r="J84" t="s">
        <v>393</v>
      </c>
      <c r="K84" t="s">
        <v>394</v>
      </c>
      <c r="L84" t="s">
        <v>395</v>
      </c>
      <c r="M84" t="s">
        <v>396</v>
      </c>
      <c r="N84" t="s">
        <v>397</v>
      </c>
    </row>
    <row r="85" spans="1:14" x14ac:dyDescent="0.15">
      <c r="A85" s="26" t="s">
        <v>112</v>
      </c>
      <c r="B85" s="16">
        <v>0.37428907016773644</v>
      </c>
      <c r="C85" s="16">
        <v>0.17928655193937443</v>
      </c>
      <c r="D85" s="16">
        <v>-0.14508164340973237</v>
      </c>
      <c r="E85" s="16">
        <v>7.5606517847348675E-2</v>
      </c>
      <c r="F85" s="16">
        <v>-8.9030229738027586E-2</v>
      </c>
      <c r="G85" s="16">
        <v>0.26090280411699079</v>
      </c>
      <c r="H85" s="16">
        <v>-0.11668234468722828</v>
      </c>
      <c r="I85" s="16">
        <v>-5.2486225029993103E-2</v>
      </c>
      <c r="J85" s="16">
        <v>0.2086449827872878</v>
      </c>
      <c r="K85" s="16">
        <v>8.5946818076586013E-3</v>
      </c>
      <c r="L85" s="16">
        <v>0.20543926447121158</v>
      </c>
      <c r="M85" s="16">
        <v>-0.30867271469881108</v>
      </c>
      <c r="N85" s="16">
        <v>-0.72632088878441348</v>
      </c>
    </row>
    <row r="86" spans="1:14" x14ac:dyDescent="0.15">
      <c r="A86" s="26" t="s">
        <v>113</v>
      </c>
      <c r="B86" s="16">
        <v>0.32781501624277659</v>
      </c>
      <c r="C86" s="16">
        <v>0.29859903082602945</v>
      </c>
      <c r="D86" s="16">
        <v>-7.0556017322180226E-2</v>
      </c>
      <c r="E86" s="16">
        <v>-0.11570597297449955</v>
      </c>
      <c r="F86" s="16">
        <v>-0.16856505807575126</v>
      </c>
      <c r="G86" s="16">
        <v>0.20423919696683873</v>
      </c>
      <c r="H86" s="16">
        <v>5.2677945926522035E-3</v>
      </c>
      <c r="I86" s="16">
        <v>0.32058862641364222</v>
      </c>
      <c r="J86" s="16">
        <v>-7.4354197436970831E-2</v>
      </c>
      <c r="K86" s="16">
        <v>0.20838079029482709</v>
      </c>
      <c r="L86" s="16">
        <v>-0.65165715277236691</v>
      </c>
      <c r="M86" s="16">
        <v>-0.28906290368340232</v>
      </c>
      <c r="N86" s="16">
        <v>0.23433257827307011</v>
      </c>
    </row>
    <row r="87" spans="1:14" x14ac:dyDescent="0.15">
      <c r="A87" s="26" t="s">
        <v>114</v>
      </c>
      <c r="B87" s="16">
        <v>0.36443483798454374</v>
      </c>
      <c r="C87" s="16">
        <v>-6.0906780484039129E-2</v>
      </c>
      <c r="D87" s="16">
        <v>-5.521118637464946E-2</v>
      </c>
      <c r="E87" s="16">
        <v>0.31570476879005327</v>
      </c>
      <c r="F87" s="16">
        <v>0.35838922101320114</v>
      </c>
      <c r="G87" s="16">
        <v>0.28056364622420793</v>
      </c>
      <c r="H87" s="16">
        <v>0.38721544882858355</v>
      </c>
      <c r="I87" s="16">
        <v>-0.258179616530747</v>
      </c>
      <c r="J87" s="16">
        <v>-0.11369171913559858</v>
      </c>
      <c r="K87" s="16">
        <v>-0.29748638344476674</v>
      </c>
      <c r="L87" s="16">
        <v>0.15183822123764235</v>
      </c>
      <c r="M87" s="16">
        <v>-0.28869831274168545</v>
      </c>
      <c r="N87" s="16">
        <v>0.35942037887194606</v>
      </c>
    </row>
    <row r="88" spans="1:14" x14ac:dyDescent="0.15">
      <c r="A88" s="26" t="s">
        <v>115</v>
      </c>
      <c r="B88" s="16">
        <v>0.36516725331540167</v>
      </c>
      <c r="C88" s="16">
        <v>0.16452944880469508</v>
      </c>
      <c r="D88" s="16">
        <v>-0.16244506132070122</v>
      </c>
      <c r="E88" s="16">
        <v>9.5482199857157862E-2</v>
      </c>
      <c r="F88" s="16">
        <v>-0.22471748602580804</v>
      </c>
      <c r="G88" s="16">
        <v>4.2552888456901215E-2</v>
      </c>
      <c r="H88" s="16">
        <v>-6.1681537485917891E-2</v>
      </c>
      <c r="I88" s="16">
        <v>-0.56709854117216729</v>
      </c>
      <c r="J88" s="16">
        <v>0.12456752675074553</v>
      </c>
      <c r="K88" s="16">
        <v>0.23536406982409397</v>
      </c>
      <c r="L88" s="16">
        <v>-9.3745592376531267E-2</v>
      </c>
      <c r="M88" s="16">
        <v>0.57351054274197666</v>
      </c>
      <c r="N88" s="16">
        <v>0.13322061411758668</v>
      </c>
    </row>
    <row r="89" spans="1:14" x14ac:dyDescent="0.15">
      <c r="A89" s="26" t="s">
        <v>116</v>
      </c>
      <c r="B89" s="16">
        <v>0.15124927183881987</v>
      </c>
      <c r="C89" s="16">
        <v>0.41792405308844677</v>
      </c>
      <c r="D89" s="16">
        <v>-0.16059191265919226</v>
      </c>
      <c r="E89" s="16">
        <v>0.30728279244311218</v>
      </c>
      <c r="F89" s="16">
        <v>0.48359809005414062</v>
      </c>
      <c r="G89" s="16">
        <v>-0.46179303863131799</v>
      </c>
      <c r="H89" s="16">
        <v>0.11734484171239712</v>
      </c>
      <c r="I89" s="16">
        <v>0.29535681500107075</v>
      </c>
      <c r="J89" s="16">
        <v>-0.15067809431266624</v>
      </c>
      <c r="K89" s="16">
        <v>4.3679456836627023E-2</v>
      </c>
      <c r="L89" s="16">
        <v>-4.856555998106156E-2</v>
      </c>
      <c r="M89" s="16">
        <v>0.26657564847730519</v>
      </c>
      <c r="N89" s="16">
        <v>-0.18997976304366529</v>
      </c>
    </row>
    <row r="90" spans="1:14" x14ac:dyDescent="0.15">
      <c r="A90" s="26" t="s">
        <v>117</v>
      </c>
      <c r="B90" s="16">
        <v>0.16644091599308425</v>
      </c>
      <c r="C90" s="16">
        <v>-0.21815104400664714</v>
      </c>
      <c r="D90" s="16">
        <v>0.58636358102729713</v>
      </c>
      <c r="E90" s="16">
        <v>-1.4422534946876441E-2</v>
      </c>
      <c r="F90" s="16">
        <v>-6.1088642861947089E-2</v>
      </c>
      <c r="G90" s="16">
        <v>4.1489963469259261E-2</v>
      </c>
      <c r="H90" s="16">
        <v>0.43381425625420822</v>
      </c>
      <c r="I90" s="16">
        <v>-5.2634708415488132E-2</v>
      </c>
      <c r="J90" s="16">
        <v>-0.4125870377678621</v>
      </c>
      <c r="K90" s="16">
        <v>0.26764791826573442</v>
      </c>
      <c r="L90" s="16">
        <v>-0.11638296809995366</v>
      </c>
      <c r="M90" s="16">
        <v>0.13106514949901793</v>
      </c>
      <c r="N90" s="16">
        <v>-0.33417403165862619</v>
      </c>
    </row>
    <row r="91" spans="1:14" x14ac:dyDescent="0.15">
      <c r="A91" s="26" t="s">
        <v>118</v>
      </c>
      <c r="B91" s="16">
        <v>0.28275722491170069</v>
      </c>
      <c r="C91" s="16">
        <v>0.13599511866009503</v>
      </c>
      <c r="D91" s="16">
        <v>0.41082590444865935</v>
      </c>
      <c r="E91" s="16">
        <v>0.25747377366157598</v>
      </c>
      <c r="F91" s="16">
        <v>-0.23771768218287059</v>
      </c>
      <c r="G91" s="16">
        <v>-0.30875436169882531</v>
      </c>
      <c r="H91" s="16">
        <v>-0.50657634550535058</v>
      </c>
      <c r="I91" s="16">
        <v>5.5487744755978443E-3</v>
      </c>
      <c r="J91" s="16">
        <v>-0.24312389030772327</v>
      </c>
      <c r="K91" s="16">
        <v>2.6939392672397124E-2</v>
      </c>
      <c r="L91" s="16">
        <v>0.30034722509083345</v>
      </c>
      <c r="M91" s="16">
        <v>-0.22872886838118395</v>
      </c>
      <c r="N91" s="16">
        <v>0.23586726943445885</v>
      </c>
    </row>
    <row r="92" spans="1:14" x14ac:dyDescent="0.15">
      <c r="A92" s="26" t="s">
        <v>119</v>
      </c>
      <c r="B92" s="16">
        <v>0.29478943289795068</v>
      </c>
      <c r="C92" s="16">
        <v>-0.32731656982478075</v>
      </c>
      <c r="D92" s="16">
        <v>0.22118190085424369</v>
      </c>
      <c r="E92" s="16">
        <v>3.1459116767433418E-2</v>
      </c>
      <c r="F92" s="16">
        <v>6.4900125673764283E-2</v>
      </c>
      <c r="G92" s="16">
        <v>-0.13103517235220527</v>
      </c>
      <c r="H92" s="16">
        <v>-0.22576162304528849</v>
      </c>
      <c r="I92" s="16">
        <v>5.1855393863282244E-2</v>
      </c>
      <c r="J92" s="16">
        <v>0.22746444325195633</v>
      </c>
      <c r="K92" s="16">
        <v>-0.62442408710396025</v>
      </c>
      <c r="L92" s="16">
        <v>-0.42705196019361646</v>
      </c>
      <c r="M92" s="16">
        <v>0.19484944865756765</v>
      </c>
      <c r="N92" s="16">
        <v>-0.13793915764225145</v>
      </c>
    </row>
    <row r="93" spans="1:14" x14ac:dyDescent="0.15">
      <c r="A93" s="26" t="s">
        <v>120</v>
      </c>
      <c r="B93" s="16">
        <v>0.30694295985835557</v>
      </c>
      <c r="C93" s="16">
        <v>-0.32925247848326994</v>
      </c>
      <c r="D93" s="16">
        <v>0.10451011628569268</v>
      </c>
      <c r="E93" s="16">
        <v>5.5318771665913716E-2</v>
      </c>
      <c r="F93" s="16">
        <v>5.5060893946093745E-2</v>
      </c>
      <c r="G93" s="16">
        <v>-4.46974394492822E-2</v>
      </c>
      <c r="H93" s="16">
        <v>0.14133923843193302</v>
      </c>
      <c r="I93" s="16">
        <v>0.41655078188694616</v>
      </c>
      <c r="J93" s="16">
        <v>0.57821122053587903</v>
      </c>
      <c r="K93" s="16">
        <v>0.38201846817089591</v>
      </c>
      <c r="L93" s="16">
        <v>0.24711894023118774</v>
      </c>
      <c r="M93" s="16">
        <v>8.5175941319970735E-2</v>
      </c>
      <c r="N93" s="16">
        <v>0.19048978811677383</v>
      </c>
    </row>
    <row r="94" spans="1:14" x14ac:dyDescent="0.15">
      <c r="A94" s="26" t="s">
        <v>121</v>
      </c>
      <c r="B94" s="16">
        <v>-0.19766474417040222</v>
      </c>
      <c r="C94" s="16">
        <v>0.3296579017670585</v>
      </c>
      <c r="D94" s="16">
        <v>0.42390976910760297</v>
      </c>
      <c r="E94" s="16">
        <v>-4.4567480015796537E-2</v>
      </c>
      <c r="F94" s="16">
        <v>0.22172070259177898</v>
      </c>
      <c r="G94" s="16">
        <v>-0.24049703657077345</v>
      </c>
      <c r="H94" s="16">
        <v>0.12001112207923754</v>
      </c>
      <c r="I94" s="16">
        <v>-0.39713316349377492</v>
      </c>
      <c r="J94" s="16">
        <v>0.49860476056682673</v>
      </c>
      <c r="K94" s="16">
        <v>0.10506201069394351</v>
      </c>
      <c r="L94" s="16">
        <v>-0.20281657344888396</v>
      </c>
      <c r="M94" s="16">
        <v>-0.30111739840883273</v>
      </c>
      <c r="N94" s="16">
        <v>1.1256675162766706E-3</v>
      </c>
    </row>
    <row r="95" spans="1:14" x14ac:dyDescent="0.15">
      <c r="A95" s="26" t="s">
        <v>122</v>
      </c>
      <c r="B95" s="16">
        <v>-0.2040370779340131</v>
      </c>
      <c r="C95" s="16">
        <v>0.29963678272056332</v>
      </c>
      <c r="D95" s="16">
        <v>0.37923390343786245</v>
      </c>
      <c r="E95" s="16">
        <v>0.21388869452817827</v>
      </c>
      <c r="F95" s="16">
        <v>0.21854601171968149</v>
      </c>
      <c r="G95" s="16">
        <v>0.64592859486150644</v>
      </c>
      <c r="H95" s="16">
        <v>-0.24285462196387206</v>
      </c>
      <c r="I95" s="16">
        <v>0.20049597988300433</v>
      </c>
      <c r="J95" s="16">
        <v>7.2920813530582329E-2</v>
      </c>
      <c r="K95" s="16">
        <v>-3.4344368703183525E-2</v>
      </c>
      <c r="L95" s="16">
        <v>5.1524482622703795E-2</v>
      </c>
      <c r="M95" s="16">
        <v>0.32223149833305303</v>
      </c>
      <c r="N95" s="16">
        <v>4.3265879321365691E-2</v>
      </c>
    </row>
    <row r="96" spans="1:14" x14ac:dyDescent="0.15">
      <c r="A96" s="26" t="s">
        <v>123</v>
      </c>
      <c r="B96" s="16">
        <v>0.27362386880239992</v>
      </c>
      <c r="C96" s="16">
        <v>-1.8333127733430502E-2</v>
      </c>
      <c r="D96" s="16">
        <v>4.1057705634795452E-2</v>
      </c>
      <c r="E96" s="16">
        <v>-0.70635699553194009</v>
      </c>
      <c r="F96" s="16">
        <v>0.52290107471519531</v>
      </c>
      <c r="G96" s="16">
        <v>4.4652090001429209E-2</v>
      </c>
      <c r="H96" s="16">
        <v>-0.28830600139923779</v>
      </c>
      <c r="I96" s="16">
        <v>-9.9570261228958595E-2</v>
      </c>
      <c r="J96" s="16">
        <v>-0.14988569579675728</v>
      </c>
      <c r="K96" s="16">
        <v>0.11300615815307623</v>
      </c>
      <c r="L96" s="16">
        <v>0.13301180716395863</v>
      </c>
      <c r="M96" s="16">
        <v>3.0249022925609159E-2</v>
      </c>
      <c r="N96" s="16">
        <v>4.3252124322647217E-2</v>
      </c>
    </row>
    <row r="97" spans="1:21" x14ac:dyDescent="0.15">
      <c r="A97" s="26" t="s">
        <v>124</v>
      </c>
      <c r="B97" s="16">
        <v>0.13808429261407806</v>
      </c>
      <c r="C97" s="16">
        <v>0.43912907259914336</v>
      </c>
      <c r="D97" s="16">
        <v>0.14525556119789285</v>
      </c>
      <c r="E97" s="16">
        <v>-0.40057618625671221</v>
      </c>
      <c r="F97" s="16">
        <v>-0.33618199568402091</v>
      </c>
      <c r="G97" s="16">
        <v>-5.6226550447612857E-2</v>
      </c>
      <c r="H97" s="16">
        <v>0.38286599775052604</v>
      </c>
      <c r="I97" s="16">
        <v>0.17928371155418646</v>
      </c>
      <c r="J97" s="16">
        <v>8.9423197630240106E-2</v>
      </c>
      <c r="K97" s="16">
        <v>-0.4213177493175353</v>
      </c>
      <c r="L97" s="16">
        <v>0.30043284588973934</v>
      </c>
      <c r="M97" s="16">
        <v>0.16644552063945334</v>
      </c>
      <c r="N97" s="16">
        <v>9.033263874349759E-2</v>
      </c>
    </row>
    <row r="99" spans="1:21" x14ac:dyDescent="0.15">
      <c r="A99" t="s">
        <v>384</v>
      </c>
      <c r="P99" t="s">
        <v>109</v>
      </c>
    </row>
    <row r="100" spans="1:21" x14ac:dyDescent="0.15">
      <c r="A100" t="s">
        <v>184</v>
      </c>
      <c r="B100" t="s">
        <v>385</v>
      </c>
      <c r="C100" t="s">
        <v>386</v>
      </c>
      <c r="D100" t="s">
        <v>387</v>
      </c>
      <c r="E100" t="s">
        <v>388</v>
      </c>
      <c r="F100" t="s">
        <v>389</v>
      </c>
      <c r="G100" t="s">
        <v>390</v>
      </c>
      <c r="H100" t="s">
        <v>391</v>
      </c>
      <c r="I100" t="s">
        <v>392</v>
      </c>
      <c r="J100" t="s">
        <v>393</v>
      </c>
      <c r="K100" t="s">
        <v>394</v>
      </c>
      <c r="L100" t="s">
        <v>395</v>
      </c>
      <c r="M100" t="s">
        <v>396</v>
      </c>
      <c r="N100" t="s">
        <v>397</v>
      </c>
      <c r="P100" t="s">
        <v>184</v>
      </c>
      <c r="Q100" t="s">
        <v>385</v>
      </c>
      <c r="R100" t="s">
        <v>184</v>
      </c>
      <c r="S100" t="s">
        <v>386</v>
      </c>
      <c r="T100" t="s">
        <v>184</v>
      </c>
      <c r="U100" t="s">
        <v>387</v>
      </c>
    </row>
    <row r="101" spans="1:21" x14ac:dyDescent="0.15">
      <c r="A101" s="26" t="s">
        <v>112</v>
      </c>
      <c r="B101" s="16">
        <v>0.88373603191921546</v>
      </c>
      <c r="C101" s="16">
        <v>0.31491082602545373</v>
      </c>
      <c r="D101" s="16">
        <v>-0.19312358522919623</v>
      </c>
      <c r="E101" s="16">
        <v>7.036930316658907E-2</v>
      </c>
      <c r="F101" s="16">
        <v>-5.859668569789668E-2</v>
      </c>
      <c r="G101" s="16">
        <v>0.15411421507373907</v>
      </c>
      <c r="H101" s="16">
        <v>-5.4656398295758947E-2</v>
      </c>
      <c r="I101" s="16">
        <v>-2.1939312429625536E-2</v>
      </c>
      <c r="J101" s="16">
        <v>8.4983938107267107E-2</v>
      </c>
      <c r="K101" s="16">
        <v>2.9536024321936659E-3</v>
      </c>
      <c r="L101" s="16">
        <v>6.6589444044178617E-2</v>
      </c>
      <c r="M101" s="16">
        <v>-8.9988623016053745E-2</v>
      </c>
      <c r="N101" s="16">
        <v>-0.16485363671635697</v>
      </c>
      <c r="P101" s="26" t="s">
        <v>112</v>
      </c>
      <c r="Q101" s="16">
        <v>0.88373603191921546</v>
      </c>
      <c r="R101" s="26" t="s">
        <v>124</v>
      </c>
      <c r="S101" s="16">
        <v>0.77131551412037369</v>
      </c>
      <c r="T101" s="26" t="s">
        <v>117</v>
      </c>
      <c r="U101" s="16">
        <v>0.78053042655447014</v>
      </c>
    </row>
    <row r="102" spans="1:21" x14ac:dyDescent="0.15">
      <c r="A102" s="26" t="s">
        <v>113</v>
      </c>
      <c r="B102" s="16">
        <v>0.77400588141164672</v>
      </c>
      <c r="C102" s="16">
        <v>0.52447920064646958</v>
      </c>
      <c r="D102" s="16">
        <v>-9.3919745493030837E-2</v>
      </c>
      <c r="E102" s="16">
        <v>-0.10769109492473795</v>
      </c>
      <c r="F102" s="16">
        <v>-0.11094381938333436</v>
      </c>
      <c r="G102" s="16">
        <v>0.12064325500204663</v>
      </c>
      <c r="H102" s="16">
        <v>2.4675427989386202E-3</v>
      </c>
      <c r="I102" s="16">
        <v>0.13400647564678403</v>
      </c>
      <c r="J102" s="16">
        <v>-3.0285475493274323E-2</v>
      </c>
      <c r="K102" s="16">
        <v>7.1611029100437346E-2</v>
      </c>
      <c r="L102" s="16">
        <v>-0.21122295011236791</v>
      </c>
      <c r="M102" s="16">
        <v>-8.4271694350675747E-2</v>
      </c>
      <c r="N102" s="16">
        <v>5.3186653896308778E-2</v>
      </c>
      <c r="P102" s="26" t="s">
        <v>115</v>
      </c>
      <c r="Q102" s="16">
        <v>0.86219845876656231</v>
      </c>
      <c r="R102" s="26" t="s">
        <v>116</v>
      </c>
      <c r="S102" s="16">
        <v>0.73406960728706372</v>
      </c>
      <c r="T102" s="26" t="s">
        <v>121</v>
      </c>
      <c r="U102" s="16">
        <v>0.56428210006235191</v>
      </c>
    </row>
    <row r="103" spans="1:21" x14ac:dyDescent="0.15">
      <c r="A103" s="26" t="s">
        <v>114</v>
      </c>
      <c r="B103" s="16">
        <v>0.86046914880322534</v>
      </c>
      <c r="C103" s="16">
        <v>-0.10698072078080632</v>
      </c>
      <c r="D103" s="16">
        <v>-7.3493668853177499E-2</v>
      </c>
      <c r="E103" s="16">
        <v>0.29383610327061527</v>
      </c>
      <c r="F103" s="16">
        <v>0.23587966248114309</v>
      </c>
      <c r="G103" s="16">
        <v>0.16572779377519223</v>
      </c>
      <c r="H103" s="16">
        <v>0.18137964106032112</v>
      </c>
      <c r="I103" s="16">
        <v>-0.10791942584539341</v>
      </c>
      <c r="J103" s="16">
        <v>-4.6308182891600227E-2</v>
      </c>
      <c r="K103" s="16">
        <v>-0.10223258118805538</v>
      </c>
      <c r="L103" s="16">
        <v>4.921562955794382E-2</v>
      </c>
      <c r="M103" s="16">
        <v>-8.4165403657501775E-2</v>
      </c>
      <c r="N103" s="16">
        <v>8.1577932676803785E-2</v>
      </c>
      <c r="P103" s="26" t="s">
        <v>114</v>
      </c>
      <c r="Q103" s="16">
        <v>0.86046914880322534</v>
      </c>
      <c r="R103" s="26" t="s">
        <v>121</v>
      </c>
      <c r="S103" s="16">
        <v>0.57903306761338391</v>
      </c>
      <c r="T103" s="26" t="s">
        <v>118</v>
      </c>
      <c r="U103" s="16">
        <v>0.54686567995431179</v>
      </c>
    </row>
    <row r="104" spans="1:21" x14ac:dyDescent="0.15">
      <c r="A104" s="26" t="s">
        <v>115</v>
      </c>
      <c r="B104" s="16">
        <v>0.86219845876656231</v>
      </c>
      <c r="C104" s="16">
        <v>0.28899046843245296</v>
      </c>
      <c r="D104" s="16">
        <v>-0.21623667824351345</v>
      </c>
      <c r="E104" s="16">
        <v>8.8868209515045232E-2</v>
      </c>
      <c r="F104" s="16">
        <v>-0.14790144806120192</v>
      </c>
      <c r="G104" s="16">
        <v>2.5135816480972139E-2</v>
      </c>
      <c r="H104" s="16">
        <v>-2.8892894545117297E-2</v>
      </c>
      <c r="I104" s="16">
        <v>-0.23704795050608488</v>
      </c>
      <c r="J104" s="16">
        <v>5.0738047194517487E-2</v>
      </c>
      <c r="K104" s="16">
        <v>8.0883958782975038E-2</v>
      </c>
      <c r="L104" s="16">
        <v>-3.0385948343483141E-2</v>
      </c>
      <c r="M104" s="16">
        <v>0.16719788166860899</v>
      </c>
      <c r="N104" s="16">
        <v>3.0237190010639139E-2</v>
      </c>
      <c r="P104" s="26" t="s">
        <v>113</v>
      </c>
      <c r="Q104" s="16">
        <v>0.77400588141164672</v>
      </c>
      <c r="R104" s="26" t="s">
        <v>122</v>
      </c>
      <c r="S104" s="16">
        <v>0.52630197710561888</v>
      </c>
      <c r="T104" s="26" t="s">
        <v>122</v>
      </c>
      <c r="U104" s="16">
        <v>0.50481238943196161</v>
      </c>
    </row>
    <row r="105" spans="1:21" x14ac:dyDescent="0.15">
      <c r="A105" s="26" t="s">
        <v>116</v>
      </c>
      <c r="B105" s="16">
        <v>0.35711550771602313</v>
      </c>
      <c r="C105" s="16">
        <v>0.73406960728706372</v>
      </c>
      <c r="D105" s="16">
        <v>-0.21376988296147648</v>
      </c>
      <c r="E105" s="16">
        <v>0.28599751178811494</v>
      </c>
      <c r="F105" s="16">
        <v>0.31828790479804742</v>
      </c>
      <c r="G105" s="16">
        <v>-0.27277925170658485</v>
      </c>
      <c r="H105" s="16">
        <v>5.4966725461144984E-2</v>
      </c>
      <c r="I105" s="16">
        <v>0.12345954464861335</v>
      </c>
      <c r="J105" s="16">
        <v>-6.1373236346849609E-2</v>
      </c>
      <c r="K105" s="16">
        <v>1.5010648775222749E-2</v>
      </c>
      <c r="L105" s="16">
        <v>-1.5741653121457103E-2</v>
      </c>
      <c r="M105" s="16">
        <v>7.771589257408594E-2</v>
      </c>
      <c r="N105" s="16">
        <v>-4.3119859725741741E-2</v>
      </c>
      <c r="P105" s="26" t="s">
        <v>120</v>
      </c>
      <c r="Q105" s="16">
        <v>0.72472475151144389</v>
      </c>
      <c r="R105" s="26" t="s">
        <v>113</v>
      </c>
      <c r="S105" s="16">
        <v>0.52447920064646958</v>
      </c>
      <c r="T105" s="26" t="s">
        <v>119</v>
      </c>
      <c r="U105" s="16">
        <v>0.29442347547818531</v>
      </c>
    </row>
    <row r="106" spans="1:21" x14ac:dyDescent="0.15">
      <c r="A106" s="26" t="s">
        <v>117</v>
      </c>
      <c r="B106" s="16">
        <v>0.39298458430220767</v>
      </c>
      <c r="C106" s="16">
        <v>-0.38317500517093195</v>
      </c>
      <c r="D106" s="16">
        <v>0.78053042655447014</v>
      </c>
      <c r="E106" s="16">
        <v>-1.3423495262096161E-2</v>
      </c>
      <c r="F106" s="16">
        <v>-4.0206478361625719E-2</v>
      </c>
      <c r="G106" s="16">
        <v>2.4507951055350845E-2</v>
      </c>
      <c r="H106" s="16">
        <v>0.20320747615901955</v>
      </c>
      <c r="I106" s="16">
        <v>-2.2001378683830754E-2</v>
      </c>
      <c r="J106" s="16">
        <v>-0.16805230978053973</v>
      </c>
      <c r="K106" s="16">
        <v>9.1978453659194034E-2</v>
      </c>
      <c r="L106" s="16">
        <v>-3.772344669328432E-2</v>
      </c>
      <c r="M106" s="16">
        <v>3.8209960800449326E-2</v>
      </c>
      <c r="N106" s="16">
        <v>-7.5847748929940645E-2</v>
      </c>
      <c r="P106" s="26" t="s">
        <v>119</v>
      </c>
      <c r="Q106" s="16">
        <v>0.69602899054519896</v>
      </c>
      <c r="R106" s="26" t="s">
        <v>112</v>
      </c>
      <c r="S106" s="16">
        <v>0.31491082602545373</v>
      </c>
      <c r="T106" s="26" t="s">
        <v>124</v>
      </c>
      <c r="U106" s="16">
        <v>0.19335509368192191</v>
      </c>
    </row>
    <row r="107" spans="1:21" x14ac:dyDescent="0.15">
      <c r="A107" s="26" t="s">
        <v>118</v>
      </c>
      <c r="B107" s="16">
        <v>0.66761967649221321</v>
      </c>
      <c r="C107" s="16">
        <v>0.23887087285365274</v>
      </c>
      <c r="D107" s="16">
        <v>0.54686567995431179</v>
      </c>
      <c r="E107" s="16">
        <v>0.23963873158155946</v>
      </c>
      <c r="F107" s="16">
        <v>-0.15645773743019392</v>
      </c>
      <c r="G107" s="16">
        <v>-0.18237993364943297</v>
      </c>
      <c r="H107" s="16">
        <v>-0.23729072792776207</v>
      </c>
      <c r="I107" s="16">
        <v>2.319395169915665E-3</v>
      </c>
      <c r="J107" s="16">
        <v>-9.9027665895872238E-2</v>
      </c>
      <c r="K107" s="16">
        <v>9.2578477597751434E-3</v>
      </c>
      <c r="L107" s="16">
        <v>9.7352153155771184E-2</v>
      </c>
      <c r="M107" s="16">
        <v>-6.6682265485392508E-2</v>
      </c>
      <c r="N107" s="16">
        <v>5.3534983984425633E-2</v>
      </c>
      <c r="P107" s="26" t="s">
        <v>118</v>
      </c>
      <c r="Q107" s="16">
        <v>0.66761967649221321</v>
      </c>
      <c r="R107" s="26" t="s">
        <v>115</v>
      </c>
      <c r="S107" s="16">
        <v>0.28899046843245296</v>
      </c>
      <c r="T107" s="26" t="s">
        <v>120</v>
      </c>
      <c r="U107" s="16">
        <v>0.13911731267623095</v>
      </c>
    </row>
    <row r="108" spans="1:21" x14ac:dyDescent="0.15">
      <c r="A108" s="26" t="s">
        <v>119</v>
      </c>
      <c r="B108" s="16">
        <v>0.69602899054519896</v>
      </c>
      <c r="C108" s="16">
        <v>-0.57492059644381299</v>
      </c>
      <c r="D108" s="16">
        <v>0.29442347547818531</v>
      </c>
      <c r="E108" s="16">
        <v>2.9279964058525652E-2</v>
      </c>
      <c r="F108" s="16">
        <v>4.2715067422040016E-2</v>
      </c>
      <c r="G108" s="16">
        <v>-7.7401938252288457E-2</v>
      </c>
      <c r="H108" s="16">
        <v>-0.10575136471705567</v>
      </c>
      <c r="I108" s="16">
        <v>2.1675624156199395E-2</v>
      </c>
      <c r="J108" s="16">
        <v>9.2649360213161114E-2</v>
      </c>
      <c r="K108" s="16">
        <v>-0.21458624573479101</v>
      </c>
      <c r="L108" s="16">
        <v>-0.1384212150509064</v>
      </c>
      <c r="M108" s="16">
        <v>5.6805259244377626E-2</v>
      </c>
      <c r="N108" s="16">
        <v>-3.1308161632214372E-2</v>
      </c>
      <c r="P108" s="26" t="s">
        <v>123</v>
      </c>
      <c r="Q108" s="16">
        <v>0.64605485793493778</v>
      </c>
      <c r="R108" s="26" t="s">
        <v>118</v>
      </c>
      <c r="S108" s="16">
        <v>0.23887087285365274</v>
      </c>
      <c r="T108" s="26" t="s">
        <v>123</v>
      </c>
      <c r="U108" s="16">
        <v>5.4653442896861776E-2</v>
      </c>
    </row>
    <row r="109" spans="1:21" x14ac:dyDescent="0.15">
      <c r="A109" s="26" t="s">
        <v>120</v>
      </c>
      <c r="B109" s="16">
        <v>0.72472475151144389</v>
      </c>
      <c r="C109" s="16">
        <v>-0.57832095518885041</v>
      </c>
      <c r="D109" s="16">
        <v>0.13911731267623095</v>
      </c>
      <c r="E109" s="16">
        <v>5.1486876065652692E-2</v>
      </c>
      <c r="F109" s="16">
        <v>3.6239217918432341E-2</v>
      </c>
      <c r="G109" s="16">
        <v>-2.6402593946223921E-2</v>
      </c>
      <c r="H109" s="16">
        <v>6.6206191958709748E-2</v>
      </c>
      <c r="I109" s="16">
        <v>0.17411878528890487</v>
      </c>
      <c r="J109" s="16">
        <v>0.23551329115373487</v>
      </c>
      <c r="K109" s="16">
        <v>0.13128242580510857</v>
      </c>
      <c r="L109" s="16">
        <v>8.0099161594726812E-2</v>
      </c>
      <c r="M109" s="16">
        <v>2.483169165424742E-2</v>
      </c>
      <c r="N109" s="16">
        <v>4.32356205270856E-2</v>
      </c>
      <c r="P109" s="26" t="s">
        <v>117</v>
      </c>
      <c r="Q109" s="16">
        <v>0.39298458430220767</v>
      </c>
      <c r="R109" s="26" t="s">
        <v>123</v>
      </c>
      <c r="S109" s="16">
        <v>-3.220152507655448E-2</v>
      </c>
      <c r="T109" s="26" t="s">
        <v>114</v>
      </c>
      <c r="U109" s="16">
        <v>-7.3493668853177499E-2</v>
      </c>
    </row>
    <row r="110" spans="1:21" x14ac:dyDescent="0.15">
      <c r="A110" s="26" t="s">
        <v>121</v>
      </c>
      <c r="B110" s="16">
        <v>-0.46670734089348187</v>
      </c>
      <c r="C110" s="16">
        <v>0.57903306761338391</v>
      </c>
      <c r="D110" s="16">
        <v>0.56428210006235191</v>
      </c>
      <c r="E110" s="16">
        <v>-4.1480319447253368E-2</v>
      </c>
      <c r="F110" s="16">
        <v>0.14592906657341767</v>
      </c>
      <c r="G110" s="16">
        <v>-0.14206061197427869</v>
      </c>
      <c r="H110" s="16">
        <v>5.6215665753601617E-2</v>
      </c>
      <c r="I110" s="16">
        <v>-0.16600219476779984</v>
      </c>
      <c r="J110" s="16">
        <v>0.20308849772438256</v>
      </c>
      <c r="K110" s="16">
        <v>3.6105049292258183E-2</v>
      </c>
      <c r="L110" s="16">
        <v>-6.5739345901907817E-2</v>
      </c>
      <c r="M110" s="16">
        <v>-8.7785990658187846E-2</v>
      </c>
      <c r="N110" s="16">
        <v>2.5549366217768121E-4</v>
      </c>
      <c r="P110" s="26" t="s">
        <v>116</v>
      </c>
      <c r="Q110" s="16">
        <v>0.35711550771602313</v>
      </c>
      <c r="R110" s="26" t="s">
        <v>114</v>
      </c>
      <c r="S110" s="16">
        <v>-0.10698072078080632</v>
      </c>
      <c r="T110" s="26" t="s">
        <v>113</v>
      </c>
      <c r="U110" s="16">
        <v>-9.3919745493030837E-2</v>
      </c>
    </row>
    <row r="111" spans="1:21" x14ac:dyDescent="0.15">
      <c r="A111" s="26" t="s">
        <v>122</v>
      </c>
      <c r="B111" s="16">
        <v>-0.48175309403768829</v>
      </c>
      <c r="C111" s="16">
        <v>0.52630197710561888</v>
      </c>
      <c r="D111" s="16">
        <v>0.50481238943196161</v>
      </c>
      <c r="E111" s="16">
        <v>0.19907276274180563</v>
      </c>
      <c r="F111" s="16">
        <v>0.14383959242775207</v>
      </c>
      <c r="G111" s="16">
        <v>0.38154736867499034</v>
      </c>
      <c r="H111" s="16">
        <v>-0.11375807523926322</v>
      </c>
      <c r="I111" s="16">
        <v>8.3807588391496976E-2</v>
      </c>
      <c r="J111" s="16">
        <v>2.9701638740733463E-2</v>
      </c>
      <c r="K111" s="16">
        <v>-1.1802602260794281E-2</v>
      </c>
      <c r="L111" s="16">
        <v>1.6700734698115977E-2</v>
      </c>
      <c r="M111" s="16">
        <v>9.3941470841325869E-2</v>
      </c>
      <c r="N111" s="16">
        <v>9.8200914526846827E-3</v>
      </c>
      <c r="P111" s="26" t="s">
        <v>124</v>
      </c>
      <c r="Q111" s="16">
        <v>0.32603160111100704</v>
      </c>
      <c r="R111" s="26" t="s">
        <v>117</v>
      </c>
      <c r="S111" s="16">
        <v>-0.38317500517093195</v>
      </c>
      <c r="T111" s="26" t="s">
        <v>112</v>
      </c>
      <c r="U111" s="16">
        <v>-0.19312358522919623</v>
      </c>
    </row>
    <row r="112" spans="1:21" x14ac:dyDescent="0.15">
      <c r="A112" s="26" t="s">
        <v>123</v>
      </c>
      <c r="B112" s="16">
        <v>0.64605485793493778</v>
      </c>
      <c r="C112" s="16">
        <v>-3.220152507655448E-2</v>
      </c>
      <c r="D112" s="16">
        <v>5.4653442896861776E-2</v>
      </c>
      <c r="E112" s="16">
        <v>-0.65742810246578687</v>
      </c>
      <c r="F112" s="16">
        <v>0.34415579984841121</v>
      </c>
      <c r="G112" s="16">
        <v>2.63758062135909E-2</v>
      </c>
      <c r="H112" s="16">
        <v>-0.13504843158383309</v>
      </c>
      <c r="I112" s="16">
        <v>-4.1620502685289801E-2</v>
      </c>
      <c r="J112" s="16">
        <v>-6.1050481658322303E-2</v>
      </c>
      <c r="K112" s="16">
        <v>3.8835092565773117E-2</v>
      </c>
      <c r="L112" s="16">
        <v>4.3113385910708735E-2</v>
      </c>
      <c r="M112" s="16">
        <v>8.8186217667884283E-3</v>
      </c>
      <c r="N112" s="16">
        <v>9.8169694695546574E-3</v>
      </c>
      <c r="P112" s="26" t="s">
        <v>121</v>
      </c>
      <c r="Q112" s="16">
        <v>-0.46670734089348187</v>
      </c>
      <c r="R112" s="26" t="s">
        <v>119</v>
      </c>
      <c r="S112" s="16">
        <v>-0.57492059644381299</v>
      </c>
      <c r="T112" s="26" t="s">
        <v>116</v>
      </c>
      <c r="U112" s="16">
        <v>-0.21376988296147648</v>
      </c>
    </row>
    <row r="113" spans="1:21" x14ac:dyDescent="0.15">
      <c r="A113" s="26" t="s">
        <v>124</v>
      </c>
      <c r="B113" s="16">
        <v>0.32603160111100704</v>
      </c>
      <c r="C113" s="16">
        <v>0.77131551412037369</v>
      </c>
      <c r="D113" s="16">
        <v>0.19335509368192191</v>
      </c>
      <c r="E113" s="16">
        <v>-0.37282853244117653</v>
      </c>
      <c r="F113" s="16">
        <v>-0.22126361794587293</v>
      </c>
      <c r="G113" s="16">
        <v>-3.3212792472143218E-2</v>
      </c>
      <c r="H113" s="16">
        <v>0.17934226915862114</v>
      </c>
      <c r="I113" s="16">
        <v>7.4940831791245305E-2</v>
      </c>
      <c r="J113" s="16">
        <v>3.6423284141511886E-2</v>
      </c>
      <c r="K113" s="16">
        <v>-0.14478780680417527</v>
      </c>
      <c r="L113" s="16">
        <v>9.7379905598384525E-2</v>
      </c>
      <c r="M113" s="16">
        <v>4.8524545566489781E-2</v>
      </c>
      <c r="N113" s="16">
        <v>2.0502871721028812E-2</v>
      </c>
      <c r="P113" s="26" t="s">
        <v>122</v>
      </c>
      <c r="Q113" s="16">
        <v>-0.48175309403768829</v>
      </c>
      <c r="R113" s="26" t="s">
        <v>120</v>
      </c>
      <c r="S113" s="16">
        <v>-0.57832095518885041</v>
      </c>
      <c r="T113" s="26" t="s">
        <v>115</v>
      </c>
      <c r="U113" s="16">
        <v>-0.21623667824351345</v>
      </c>
    </row>
    <row r="173" spans="1:14" x14ac:dyDescent="0.15">
      <c r="A173" t="s">
        <v>398</v>
      </c>
    </row>
    <row r="174" spans="1:14" x14ac:dyDescent="0.15">
      <c r="A174" s="136" t="s">
        <v>713</v>
      </c>
      <c r="B174" t="s">
        <v>385</v>
      </c>
      <c r="C174" t="s">
        <v>386</v>
      </c>
      <c r="D174" t="s">
        <v>387</v>
      </c>
      <c r="E174" t="s">
        <v>388</v>
      </c>
      <c r="F174" t="s">
        <v>389</v>
      </c>
      <c r="G174" t="s">
        <v>390</v>
      </c>
      <c r="H174" t="s">
        <v>391</v>
      </c>
      <c r="I174" t="s">
        <v>392</v>
      </c>
      <c r="J174" t="s">
        <v>393</v>
      </c>
      <c r="K174" t="s">
        <v>394</v>
      </c>
      <c r="L174" t="s">
        <v>395</v>
      </c>
      <c r="M174" t="s">
        <v>396</v>
      </c>
      <c r="N174" t="s">
        <v>397</v>
      </c>
    </row>
    <row r="175" spans="1:14" x14ac:dyDescent="0.15">
      <c r="A175" s="49" t="s">
        <v>125</v>
      </c>
      <c r="B175" s="16">
        <v>0.57287453679285116</v>
      </c>
      <c r="C175" s="16">
        <v>-2.792607917867088</v>
      </c>
      <c r="D175" s="16">
        <v>-0.40387937838542975</v>
      </c>
      <c r="E175" s="16">
        <v>-0.64057149996016827</v>
      </c>
      <c r="F175" s="16">
        <v>0.5566852669536333</v>
      </c>
      <c r="G175" s="16">
        <v>1.0433476410525155</v>
      </c>
      <c r="H175" s="16">
        <v>0.63652123418064499</v>
      </c>
      <c r="I175" s="16">
        <v>0.30541761457228056</v>
      </c>
      <c r="J175" s="16">
        <v>-0.23420929539197205</v>
      </c>
      <c r="K175" s="16">
        <v>0.11280258214012659</v>
      </c>
      <c r="L175" s="16">
        <v>0.30324114122057039</v>
      </c>
      <c r="M175" s="16">
        <v>0.10166419822790529</v>
      </c>
      <c r="N175" s="16">
        <v>-2.6923585500466855E-2</v>
      </c>
    </row>
    <row r="176" spans="1:14" x14ac:dyDescent="0.15">
      <c r="A176" s="49" t="s">
        <v>127</v>
      </c>
      <c r="B176" s="16">
        <v>2.3733725222928661</v>
      </c>
      <c r="C176" s="16">
        <v>-1.3530108578531652E-2</v>
      </c>
      <c r="D176" s="16">
        <v>1.6878257218010144</v>
      </c>
      <c r="E176" s="16">
        <v>-1.3101845549569857</v>
      </c>
      <c r="F176" s="16">
        <v>-0.49318962721016268</v>
      </c>
      <c r="G176" s="16">
        <v>0.89908760766646689</v>
      </c>
      <c r="H176" s="16">
        <v>-0.59070068914016982</v>
      </c>
      <c r="I176" s="16">
        <v>0.68003681291618756</v>
      </c>
      <c r="J176" s="16">
        <v>0.25905343138584347</v>
      </c>
      <c r="K176" s="16">
        <v>-0.36588870500494775</v>
      </c>
      <c r="L176" s="16">
        <v>0.43048371608563457</v>
      </c>
      <c r="M176" s="16">
        <v>0.50790355452839053</v>
      </c>
      <c r="N176" s="16">
        <v>0.3992650948707217</v>
      </c>
    </row>
    <row r="177" spans="1:14" x14ac:dyDescent="0.15">
      <c r="A177" s="49" t="s">
        <v>129</v>
      </c>
      <c r="B177" s="16">
        <v>-2.4311761907863643</v>
      </c>
      <c r="C177" s="16">
        <v>-1.8141245960815442</v>
      </c>
      <c r="D177" s="16">
        <v>2.4980176090223316</v>
      </c>
      <c r="E177" s="16">
        <v>0.98266346360363266</v>
      </c>
      <c r="F177" s="16">
        <v>-0.43521906096670093</v>
      </c>
      <c r="G177" s="16">
        <v>0.36138001740541814</v>
      </c>
      <c r="H177" s="16">
        <v>-1.8935620602306691E-3</v>
      </c>
      <c r="I177" s="16">
        <v>0.17224478344151961</v>
      </c>
      <c r="J177" s="16">
        <v>0.15434040118671194</v>
      </c>
      <c r="K177" s="16">
        <v>0.11015581374299999</v>
      </c>
      <c r="L177" s="16">
        <v>-0.35048819917515905</v>
      </c>
      <c r="M177" s="16">
        <v>-0.1792249433744193</v>
      </c>
      <c r="N177" s="16">
        <v>-0.28960081757625089</v>
      </c>
    </row>
    <row r="178" spans="1:14" x14ac:dyDescent="0.15">
      <c r="A178" s="49" t="s">
        <v>130</v>
      </c>
      <c r="B178" s="16">
        <v>-0.830178911724059</v>
      </c>
      <c r="C178" s="16">
        <v>-2.3417896429196237</v>
      </c>
      <c r="D178" s="16">
        <v>0.20672879696306434</v>
      </c>
      <c r="E178" s="16">
        <v>-0.80982670634124754</v>
      </c>
      <c r="F178" s="16">
        <v>1.5860722234215359</v>
      </c>
      <c r="G178" s="16">
        <v>7.4531894399480547E-2</v>
      </c>
      <c r="H178" s="16">
        <v>-0.16448700407879979</v>
      </c>
      <c r="I178" s="16">
        <v>0.20609238554185633</v>
      </c>
      <c r="J178" s="16">
        <v>-2.9337602020003128E-3</v>
      </c>
      <c r="K178" s="16">
        <v>9.8599509589339385E-2</v>
      </c>
      <c r="L178" s="16">
        <v>-0.43691060102843315</v>
      </c>
      <c r="M178" s="16">
        <v>5.6258466111724026E-2</v>
      </c>
      <c r="N178" s="16">
        <v>-0.29391956719525802</v>
      </c>
    </row>
    <row r="179" spans="1:14" x14ac:dyDescent="0.15">
      <c r="A179" s="49" t="s">
        <v>131</v>
      </c>
      <c r="B179" s="16">
        <v>-2.5340021155267354</v>
      </c>
      <c r="C179" s="16">
        <v>2.3888021989658403</v>
      </c>
      <c r="D179" s="16">
        <v>1.5036743084672606</v>
      </c>
      <c r="E179" s="16">
        <v>-0.43768208806459036</v>
      </c>
      <c r="F179" s="16">
        <v>0.16586178783086553</v>
      </c>
      <c r="G179" s="16">
        <v>-0.23686743054046377</v>
      </c>
      <c r="H179" s="16">
        <v>0.66203590241148413</v>
      </c>
      <c r="I179" s="16">
        <v>0.71446859901224125</v>
      </c>
      <c r="J179" s="16">
        <v>-0.77106818121703946</v>
      </c>
      <c r="K179" s="16">
        <v>4.9829773792231413E-2</v>
      </c>
      <c r="L179" s="16">
        <v>-0.68349140025271748</v>
      </c>
      <c r="M179" s="16">
        <v>0.16105843118588412</v>
      </c>
      <c r="N179" s="16">
        <v>0.27909169930947358</v>
      </c>
    </row>
    <row r="180" spans="1:14" x14ac:dyDescent="0.15">
      <c r="A180" s="49" t="s">
        <v>132</v>
      </c>
      <c r="B180" s="16">
        <v>-3.0899609623714523</v>
      </c>
      <c r="C180" s="16">
        <v>-2.4151478823225894</v>
      </c>
      <c r="D180" s="16">
        <v>-2.5250821895436135</v>
      </c>
      <c r="E180" s="16">
        <v>-0.19348159124015085</v>
      </c>
      <c r="F180" s="16">
        <v>-1.1904225635335119</v>
      </c>
      <c r="G180" s="16">
        <v>-0.52770609896379028</v>
      </c>
      <c r="H180" s="16">
        <v>-0.53943272745822957</v>
      </c>
      <c r="I180" s="16">
        <v>-0.34710930212341828</v>
      </c>
      <c r="J180" s="16">
        <v>-0.29360359522954127</v>
      </c>
      <c r="K180" s="16">
        <v>-0.12540757239321287</v>
      </c>
      <c r="L180" s="16">
        <v>-7.7321187932955171E-2</v>
      </c>
      <c r="M180" s="16">
        <v>0.30295899369088081</v>
      </c>
      <c r="N180" s="16">
        <v>0.2146734580075475</v>
      </c>
    </row>
    <row r="181" spans="1:14" x14ac:dyDescent="0.15">
      <c r="A181" s="49" t="s">
        <v>133</v>
      </c>
      <c r="B181" s="16">
        <v>1.7600131146364111</v>
      </c>
      <c r="C181" s="16">
        <v>-0.74240425270063914</v>
      </c>
      <c r="D181" s="16">
        <v>-2.2351411764367155</v>
      </c>
      <c r="E181" s="16">
        <v>-0.87643436417102827</v>
      </c>
      <c r="F181" s="16">
        <v>-1.2450339264116372</v>
      </c>
      <c r="G181" s="16">
        <v>0.40517555291300045</v>
      </c>
      <c r="H181" s="16">
        <v>-0.34404234222814295</v>
      </c>
      <c r="I181" s="16">
        <v>-0.13375862294800128</v>
      </c>
      <c r="J181" s="16">
        <v>0.40483035520660643</v>
      </c>
      <c r="K181" s="16">
        <v>0.84789747677966332</v>
      </c>
      <c r="L181" s="16">
        <v>-0.24764176451580353</v>
      </c>
      <c r="M181" s="16">
        <v>8.1907084490204507E-2</v>
      </c>
      <c r="N181" s="16">
        <v>0.23819875915627103</v>
      </c>
    </row>
    <row r="182" spans="1:14" x14ac:dyDescent="0.15">
      <c r="A182" s="49" t="s">
        <v>134</v>
      </c>
      <c r="B182" s="16">
        <v>-0.90534110826268832</v>
      </c>
      <c r="C182" s="16">
        <v>2.4340714760067956</v>
      </c>
      <c r="D182" s="16">
        <v>-1.0418794868587891</v>
      </c>
      <c r="E182" s="16">
        <v>0.64483798982907714</v>
      </c>
      <c r="F182" s="16">
        <v>1.2152709764672365</v>
      </c>
      <c r="G182" s="16">
        <v>1.2552610267628701</v>
      </c>
      <c r="H182" s="16">
        <v>0.30493347747972327</v>
      </c>
      <c r="I182" s="16">
        <v>-4.1953983803378996E-3</v>
      </c>
      <c r="J182" s="16">
        <v>-0.15216455470478005</v>
      </c>
      <c r="K182" s="16">
        <v>-6.2609738866076764E-2</v>
      </c>
      <c r="L182" s="16">
        <v>0.11361614192760441</v>
      </c>
      <c r="M182" s="16">
        <v>-0.34529564636572802</v>
      </c>
      <c r="N182" s="16">
        <v>4.5121763593826844E-2</v>
      </c>
    </row>
    <row r="183" spans="1:14" x14ac:dyDescent="0.15">
      <c r="A183" s="49" t="s">
        <v>136</v>
      </c>
      <c r="B183" s="16">
        <v>-4.7669149203056076</v>
      </c>
      <c r="C183" s="16">
        <v>-0.94375795052773559</v>
      </c>
      <c r="D183" s="16">
        <v>-1.3073216497912676</v>
      </c>
      <c r="E183" s="16">
        <v>0.25785441551529031</v>
      </c>
      <c r="F183" s="16">
        <v>-0.48656924075443464</v>
      </c>
      <c r="G183" s="16">
        <v>0.58001297688867504</v>
      </c>
      <c r="H183" s="16">
        <v>-0.57796953105983939</v>
      </c>
      <c r="I183" s="16">
        <v>-0.20144261895029592</v>
      </c>
      <c r="J183" s="16">
        <v>-0.16801789691231309</v>
      </c>
      <c r="K183" s="16">
        <v>4.7613722734317965E-2</v>
      </c>
      <c r="L183" s="16">
        <v>7.1464388119646172E-2</v>
      </c>
      <c r="M183" s="16">
        <v>-0.30748333089733365</v>
      </c>
      <c r="N183" s="16">
        <v>0.16436672811732267</v>
      </c>
    </row>
    <row r="184" spans="1:14" x14ac:dyDescent="0.15">
      <c r="A184" s="49" t="s">
        <v>137</v>
      </c>
      <c r="B184" s="16">
        <v>1.6440844526512177</v>
      </c>
      <c r="C184" s="16">
        <v>1.6710392947690818</v>
      </c>
      <c r="D184" s="16">
        <v>-0.56316337569080421</v>
      </c>
      <c r="E184" s="16">
        <v>0.65977390982359818</v>
      </c>
      <c r="F184" s="16">
        <v>-0.10142571385130073</v>
      </c>
      <c r="G184" s="16">
        <v>-0.55161429594192302</v>
      </c>
      <c r="H184" s="16">
        <v>-0.10486519895248225</v>
      </c>
      <c r="I184" s="16">
        <v>0.23682774118972169</v>
      </c>
      <c r="J184" s="16">
        <v>-0.11275683999300894</v>
      </c>
      <c r="K184" s="16">
        <v>-0.37537054931535607</v>
      </c>
      <c r="L184" s="16">
        <v>7.7794354988079961E-3</v>
      </c>
      <c r="M184" s="16">
        <v>0.11879398028425836</v>
      </c>
      <c r="N184" s="16">
        <v>-5.5528273246508886E-2</v>
      </c>
    </row>
    <row r="185" spans="1:14" x14ac:dyDescent="0.15">
      <c r="A185" s="49" t="s">
        <v>138</v>
      </c>
      <c r="B185" s="16">
        <v>-0.51773493983341323</v>
      </c>
      <c r="C185" s="16">
        <v>-1.1745955422956418</v>
      </c>
      <c r="D185" s="16">
        <v>0.72481576187613839</v>
      </c>
      <c r="E185" s="16">
        <v>-6.2053067498265613E-2</v>
      </c>
      <c r="F185" s="16">
        <v>-0.45687333810367931</v>
      </c>
      <c r="G185" s="16">
        <v>-1.1169614177179734</v>
      </c>
      <c r="H185" s="16">
        <v>0.43019828903587498</v>
      </c>
      <c r="I185" s="16">
        <v>0.61959632576911861</v>
      </c>
      <c r="J185" s="16">
        <v>0.17666854799447251</v>
      </c>
      <c r="K185" s="16">
        <v>0.45567174685592493</v>
      </c>
      <c r="L185" s="16">
        <v>8.6118367140053748E-2</v>
      </c>
      <c r="M185" s="16">
        <v>-0.18472228393819107</v>
      </c>
      <c r="N185" s="16">
        <v>-0.34049798009134391</v>
      </c>
    </row>
    <row r="186" spans="1:14" x14ac:dyDescent="0.15">
      <c r="A186" s="49" t="s">
        <v>139</v>
      </c>
      <c r="B186" s="16">
        <v>-2.7778285427855485</v>
      </c>
      <c r="C186" s="16">
        <v>1.6030181935296686</v>
      </c>
      <c r="D186" s="16">
        <v>-0.91792607561092499</v>
      </c>
      <c r="E186" s="16">
        <v>-0.48801597178101841</v>
      </c>
      <c r="F186" s="16">
        <v>0.26592360466594606</v>
      </c>
      <c r="G186" s="16">
        <v>0.79897439779871104</v>
      </c>
      <c r="H186" s="16">
        <v>-0.58770174017147858</v>
      </c>
      <c r="I186" s="16">
        <v>-0.26085430620032929</v>
      </c>
      <c r="J186" s="16">
        <v>0.29726374233542852</v>
      </c>
      <c r="K186" s="16">
        <v>0.21881233265498648</v>
      </c>
      <c r="L186" s="16">
        <v>-0.13176268685182985</v>
      </c>
      <c r="M186" s="16">
        <v>-0.16989003716258935</v>
      </c>
      <c r="N186" s="16">
        <v>-0.21828741113605254</v>
      </c>
    </row>
    <row r="187" spans="1:14" x14ac:dyDescent="0.15">
      <c r="A187" s="49" t="s">
        <v>140</v>
      </c>
      <c r="B187" s="16">
        <v>-2.190829017321906</v>
      </c>
      <c r="C187" s="16">
        <v>-2.5368970304231695</v>
      </c>
      <c r="D187" s="16">
        <v>-1.9062266224989046</v>
      </c>
      <c r="E187" s="16">
        <v>0.79561592555358718</v>
      </c>
      <c r="F187" s="16">
        <v>-0.6905420303388401</v>
      </c>
      <c r="G187" s="16">
        <v>1.326792485732628E-2</v>
      </c>
      <c r="H187" s="16">
        <v>-0.18298620049192305</v>
      </c>
      <c r="I187" s="16">
        <v>0.25041385013364731</v>
      </c>
      <c r="J187" s="16">
        <v>0.18810494603166511</v>
      </c>
      <c r="K187" s="16">
        <v>-0.27198844687274437</v>
      </c>
      <c r="L187" s="16">
        <v>0.39738861791104407</v>
      </c>
      <c r="M187" s="16">
        <v>2.0632182275646394E-2</v>
      </c>
      <c r="N187" s="16">
        <v>0.10436314234097455</v>
      </c>
    </row>
    <row r="188" spans="1:14" x14ac:dyDescent="0.15">
      <c r="A188" s="49" t="s">
        <v>141</v>
      </c>
      <c r="B188" s="16">
        <v>3.2646404942304863</v>
      </c>
      <c r="C188" s="16">
        <v>0.52152166838013636</v>
      </c>
      <c r="D188" s="16">
        <v>0.40659545790558482</v>
      </c>
      <c r="E188" s="16">
        <v>-0.44980418165773356</v>
      </c>
      <c r="F188" s="16">
        <v>-1.1733913151751478</v>
      </c>
      <c r="G188" s="16">
        <v>-0.28186109914485086</v>
      </c>
      <c r="H188" s="16">
        <v>0.26198459684374592</v>
      </c>
      <c r="I188" s="16">
        <v>-1.854791961694563E-2</v>
      </c>
      <c r="J188" s="16">
        <v>6.1664948485881679E-2</v>
      </c>
      <c r="K188" s="16">
        <v>-7.6491506549011046E-2</v>
      </c>
      <c r="L188" s="16">
        <v>9.0521786777145841E-2</v>
      </c>
      <c r="M188" s="16">
        <v>0.28236724445905842</v>
      </c>
      <c r="N188" s="16">
        <v>-9.1257898354519695E-2</v>
      </c>
    </row>
    <row r="189" spans="1:14" x14ac:dyDescent="0.15">
      <c r="A189" s="49" t="s">
        <v>142</v>
      </c>
      <c r="B189" s="16">
        <v>-2.829440246940564</v>
      </c>
      <c r="C189" s="16">
        <v>6.0834871469387819E-2</v>
      </c>
      <c r="D189" s="16">
        <v>0.72803409920486395</v>
      </c>
      <c r="E189" s="16">
        <v>-0.65559786531122299</v>
      </c>
      <c r="F189" s="16">
        <v>1.3321534253660889</v>
      </c>
      <c r="G189" s="16">
        <v>-0.60750403317589985</v>
      </c>
      <c r="H189" s="16">
        <v>-0.6412575007741933</v>
      </c>
      <c r="I189" s="16">
        <v>0.13966732711984089</v>
      </c>
      <c r="J189" s="16">
        <v>3.5228083722778476E-2</v>
      </c>
      <c r="K189" s="16">
        <v>-0.26490347737782161</v>
      </c>
      <c r="L189" s="16">
        <v>-9.3285736156891674E-2</v>
      </c>
      <c r="M189" s="16">
        <v>0.1080569463829967</v>
      </c>
      <c r="N189" s="16">
        <v>7.6624866442766337E-2</v>
      </c>
    </row>
    <row r="190" spans="1:14" x14ac:dyDescent="0.15">
      <c r="A190" s="49" t="s">
        <v>143</v>
      </c>
      <c r="B190" s="16">
        <v>2.6211604540986624</v>
      </c>
      <c r="C190" s="16">
        <v>-0.15936233647379228</v>
      </c>
      <c r="D190" s="16">
        <v>-0.65075533911982886</v>
      </c>
      <c r="E190" s="16">
        <v>2.4878217981055242</v>
      </c>
      <c r="F190" s="16">
        <v>-0.39273613667982554</v>
      </c>
      <c r="G190" s="16">
        <v>0.49910741067085751</v>
      </c>
      <c r="H190" s="16">
        <v>-0.65796110757935278</v>
      </c>
      <c r="I190" s="16">
        <v>0.66958498851412329</v>
      </c>
      <c r="J190" s="16">
        <v>0.18333278352127341</v>
      </c>
      <c r="K190" s="16">
        <v>0.44364333606995399</v>
      </c>
      <c r="L190" s="16">
        <v>-0.67866151953705145</v>
      </c>
      <c r="M190" s="16">
        <v>-0.10316917948756993</v>
      </c>
      <c r="N190" s="16">
        <v>0.19636119710623304</v>
      </c>
    </row>
    <row r="191" spans="1:14" x14ac:dyDescent="0.15">
      <c r="A191" s="49" t="s">
        <v>144</v>
      </c>
      <c r="B191" s="16">
        <v>0.81358524947264677</v>
      </c>
      <c r="C191" s="16">
        <v>-4.1810245777491497</v>
      </c>
      <c r="D191" s="16">
        <v>0.37578897823097918</v>
      </c>
      <c r="E191" s="16">
        <v>1.1607363171057479</v>
      </c>
      <c r="F191" s="16">
        <v>-0.22953690305409313</v>
      </c>
      <c r="G191" s="16">
        <v>0.24338177247843173</v>
      </c>
      <c r="H191" s="16">
        <v>0.88981780732568749</v>
      </c>
      <c r="I191" s="16">
        <v>-0.10015787887564503</v>
      </c>
      <c r="J191" s="16">
        <v>-0.24008049711699433</v>
      </c>
      <c r="K191" s="16">
        <v>-0.43273575641703987</v>
      </c>
      <c r="L191" s="16">
        <v>0.20815741622803241</v>
      </c>
      <c r="M191" s="16">
        <v>-0.18488766577975646</v>
      </c>
      <c r="N191" s="16">
        <v>0.14377040966747129</v>
      </c>
    </row>
    <row r="192" spans="1:14" x14ac:dyDescent="0.15">
      <c r="A192" s="49" t="s">
        <v>145</v>
      </c>
      <c r="B192" s="16">
        <v>-0.1309622422131019</v>
      </c>
      <c r="C192" s="16">
        <v>1.3088078474983329</v>
      </c>
      <c r="D192" s="16">
        <v>-1.0985498092467789</v>
      </c>
      <c r="E192" s="16">
        <v>0.37593515691859075</v>
      </c>
      <c r="F192" s="16">
        <v>1.4087220686731983</v>
      </c>
      <c r="G192" s="16">
        <v>-0.11302018760866617</v>
      </c>
      <c r="H192" s="16">
        <v>0.73726172485970509</v>
      </c>
      <c r="I192" s="16">
        <v>-0.16159562854082313</v>
      </c>
      <c r="J192" s="16">
        <v>0.27749997775587198</v>
      </c>
      <c r="K192" s="16">
        <v>3.1098789436537308E-2</v>
      </c>
      <c r="L192" s="16">
        <v>0.33785253674073001</v>
      </c>
      <c r="M192" s="16">
        <v>8.2795035490318553E-2</v>
      </c>
      <c r="N192" s="16">
        <v>5.5703899314490268E-2</v>
      </c>
    </row>
    <row r="193" spans="1:14" x14ac:dyDescent="0.15">
      <c r="A193" s="49" t="s">
        <v>146</v>
      </c>
      <c r="B193" s="16">
        <v>-3.7037551749098494</v>
      </c>
      <c r="C193" s="16">
        <v>0.24748383636913868</v>
      </c>
      <c r="D193" s="16">
        <v>1.1793180960303418</v>
      </c>
      <c r="E193" s="16">
        <v>0.25381850006319817</v>
      </c>
      <c r="F193" s="16">
        <v>-1.1165898374430285</v>
      </c>
      <c r="G193" s="16">
        <v>0.42773822072626638</v>
      </c>
      <c r="H193" s="16">
        <v>-0.20173823579163253</v>
      </c>
      <c r="I193" s="16">
        <v>-0.85610968444069435</v>
      </c>
      <c r="J193" s="16">
        <v>-5.2462279862930408E-2</v>
      </c>
      <c r="K193" s="16">
        <v>4.6983165488461903E-2</v>
      </c>
      <c r="L193" s="16">
        <v>0.37956194684105959</v>
      </c>
      <c r="M193" s="16">
        <v>-0.11100994657821547</v>
      </c>
      <c r="N193" s="16">
        <v>-0.39105944508007529</v>
      </c>
    </row>
    <row r="194" spans="1:14" x14ac:dyDescent="0.15">
      <c r="A194" s="49" t="s">
        <v>147</v>
      </c>
      <c r="B194" s="16">
        <v>2.2000874276882079</v>
      </c>
      <c r="C194" s="16">
        <v>-0.97200517905858541</v>
      </c>
      <c r="D194" s="16">
        <v>0.151059508743037</v>
      </c>
      <c r="E194" s="16">
        <v>-0.27341287363871375</v>
      </c>
      <c r="F194" s="16">
        <v>-3.0432286250398538E-2</v>
      </c>
      <c r="G194" s="16">
        <v>-1.0777515478522333</v>
      </c>
      <c r="H194" s="16">
        <v>0.21918704255840388</v>
      </c>
      <c r="I194" s="16">
        <v>-0.18067952099851994</v>
      </c>
      <c r="J194" s="16">
        <v>-0.8128220546060223</v>
      </c>
      <c r="K194" s="16">
        <v>-4.3063856036887227E-2</v>
      </c>
      <c r="L194" s="16">
        <v>0.36549550430118949</v>
      </c>
      <c r="M194" s="16">
        <v>0.15202904526704275</v>
      </c>
      <c r="N194" s="16">
        <v>-0.51770220983109028</v>
      </c>
    </row>
    <row r="195" spans="1:14" x14ac:dyDescent="0.15">
      <c r="A195" s="49" t="s">
        <v>148</v>
      </c>
      <c r="B195" s="16">
        <v>1.4053907634872733</v>
      </c>
      <c r="C195" s="16">
        <v>-1.1635622622044319</v>
      </c>
      <c r="D195" s="16">
        <v>-0.18792350433931937</v>
      </c>
      <c r="E195" s="16">
        <v>-1.2144415924533809</v>
      </c>
      <c r="F195" s="16">
        <v>0.18983717303109834</v>
      </c>
      <c r="G195" s="16">
        <v>-0.30884560895886332</v>
      </c>
      <c r="H195" s="16">
        <v>0.47686156427282472</v>
      </c>
      <c r="I195" s="16">
        <v>-0.62087196029093739</v>
      </c>
      <c r="J195" s="16">
        <v>0.47839291321121519</v>
      </c>
      <c r="K195" s="16">
        <v>-3.0711448867351165E-2</v>
      </c>
      <c r="L195" s="16">
        <v>0.10163000418458143</v>
      </c>
      <c r="M195" s="16">
        <v>-0.74189805836325873</v>
      </c>
      <c r="N195" s="16">
        <v>0.38441582266868224</v>
      </c>
    </row>
    <row r="196" spans="1:14" x14ac:dyDescent="0.15">
      <c r="A196" s="49" t="s">
        <v>149</v>
      </c>
      <c r="B196" s="16">
        <v>-0.59713106644654246</v>
      </c>
      <c r="C196" s="16">
        <v>-6.4862402601956637E-2</v>
      </c>
      <c r="D196" s="16">
        <v>3.2244279897828716</v>
      </c>
      <c r="E196" s="16">
        <v>0.56196835265773437</v>
      </c>
      <c r="F196" s="16">
        <v>0.80192270480205508</v>
      </c>
      <c r="G196" s="16">
        <v>-0.45120667431331241</v>
      </c>
      <c r="H196" s="16">
        <v>-0.75048698536429159</v>
      </c>
      <c r="I196" s="16">
        <v>0.17774148916770291</v>
      </c>
      <c r="J196" s="16">
        <v>-0.11987788601711641</v>
      </c>
      <c r="K196" s="16">
        <v>0.17855188751380721</v>
      </c>
      <c r="L196" s="16">
        <v>-0.24726831447009839</v>
      </c>
      <c r="M196" s="16">
        <v>9.0435440657731792E-2</v>
      </c>
      <c r="N196" s="16">
        <v>-6.1843568772944266E-2</v>
      </c>
    </row>
    <row r="197" spans="1:14" x14ac:dyDescent="0.15">
      <c r="A197" s="49" t="s">
        <v>150</v>
      </c>
      <c r="B197" s="16">
        <v>-0.37263746287339883</v>
      </c>
      <c r="C197" s="16">
        <v>2.9214438100978235</v>
      </c>
      <c r="D197" s="16">
        <v>-0.90843944569319546</v>
      </c>
      <c r="E197" s="16">
        <v>-1.2303108884435081</v>
      </c>
      <c r="F197" s="16">
        <v>-0.16057330779603946</v>
      </c>
      <c r="G197" s="16">
        <v>-1.6147901685323574</v>
      </c>
      <c r="H197" s="16">
        <v>-3.8999287888035639E-2</v>
      </c>
      <c r="I197" s="16">
        <v>8.2818191278190567E-3</v>
      </c>
      <c r="J197" s="16">
        <v>-9.255342147158202E-3</v>
      </c>
      <c r="K197" s="16">
        <v>0.18481981816765658</v>
      </c>
      <c r="L197" s="16">
        <v>-0.14232241459046979</v>
      </c>
      <c r="M197" s="16">
        <v>-0.35753379253456935</v>
      </c>
      <c r="N197" s="16">
        <v>-0.13985203270400562</v>
      </c>
    </row>
    <row r="198" spans="1:14" x14ac:dyDescent="0.15">
      <c r="A198" s="49" t="s">
        <v>151</v>
      </c>
      <c r="B198" s="16">
        <v>4.6032327427399533</v>
      </c>
      <c r="C198" s="16">
        <v>-0.93148767330858651</v>
      </c>
      <c r="D198" s="16">
        <v>-1.4204113760844239E-2</v>
      </c>
      <c r="E198" s="16">
        <v>-1.1776619532753292</v>
      </c>
      <c r="F198" s="16">
        <v>-0.93447760439422756</v>
      </c>
      <c r="G198" s="16">
        <v>0.25656749187829475</v>
      </c>
      <c r="H198" s="16">
        <v>0.29353809213618842</v>
      </c>
      <c r="I198" s="16">
        <v>0.10411506507036752</v>
      </c>
      <c r="J198" s="16">
        <v>-0.11946080213890023</v>
      </c>
      <c r="K198" s="16">
        <v>-0.14423368832909073</v>
      </c>
      <c r="L198" s="16">
        <v>1.5174900659217561E-2</v>
      </c>
      <c r="M198" s="16">
        <v>7.5002549233537885E-2</v>
      </c>
      <c r="N198" s="16">
        <v>-6.088010958375456E-2</v>
      </c>
    </row>
    <row r="199" spans="1:14" x14ac:dyDescent="0.15">
      <c r="A199" s="49" t="s">
        <v>152</v>
      </c>
      <c r="B199" s="16">
        <v>0.86722929303947049</v>
      </c>
      <c r="C199" s="16">
        <v>-0.2306581714141922</v>
      </c>
      <c r="D199" s="16">
        <v>3.1599145444046939</v>
      </c>
      <c r="E199" s="16">
        <v>-0.98569013800009542</v>
      </c>
      <c r="F199" s="16">
        <v>0.3931229061294983</v>
      </c>
      <c r="G199" s="16">
        <v>-0.15662670315335006</v>
      </c>
      <c r="H199" s="16">
        <v>-0.74496463123232759</v>
      </c>
      <c r="I199" s="16">
        <v>-0.76452304687991612</v>
      </c>
      <c r="J199" s="16">
        <v>0.38263261699039058</v>
      </c>
      <c r="K199" s="16">
        <v>-5.706924840223529E-2</v>
      </c>
      <c r="L199" s="16">
        <v>0.2914300239553933</v>
      </c>
      <c r="M199" s="16">
        <v>0.18193820129536573</v>
      </c>
      <c r="N199" s="16">
        <v>3.5357702497241336E-2</v>
      </c>
    </row>
    <row r="200" spans="1:14" x14ac:dyDescent="0.15">
      <c r="A200" s="49" t="s">
        <v>153</v>
      </c>
      <c r="B200" s="16">
        <v>-0.29327374029879877</v>
      </c>
      <c r="C200" s="16">
        <v>1.1195380679635107</v>
      </c>
      <c r="D200" s="16">
        <v>-0.30727176828906055</v>
      </c>
      <c r="E200" s="16">
        <v>-1.732397318792247</v>
      </c>
      <c r="F200" s="16">
        <v>-0.24067355644278854</v>
      </c>
      <c r="G200" s="16">
        <v>0.47838305687531213</v>
      </c>
      <c r="H200" s="16">
        <v>0.35228865806039406</v>
      </c>
      <c r="I200" s="16">
        <v>0.51550458522442344</v>
      </c>
      <c r="J200" s="16">
        <v>0.14440090577624978</v>
      </c>
      <c r="K200" s="16">
        <v>0.39591169131872961</v>
      </c>
      <c r="L200" s="16">
        <v>-9.1660552182958321E-2</v>
      </c>
      <c r="M200" s="16">
        <v>1.1197713167186124E-2</v>
      </c>
      <c r="N200" s="16">
        <v>-0.14962723945658024</v>
      </c>
    </row>
    <row r="201" spans="1:14" x14ac:dyDescent="0.15">
      <c r="A201" s="49" t="s">
        <v>154</v>
      </c>
      <c r="B201" s="16">
        <v>-3.6187910644084504</v>
      </c>
      <c r="C201" s="16">
        <v>1.9298204686871081</v>
      </c>
      <c r="D201" s="16">
        <v>-0.62972562192014525</v>
      </c>
      <c r="E201" s="16">
        <v>-0.25376725310201081</v>
      </c>
      <c r="F201" s="16">
        <v>-0.54587810782791579</v>
      </c>
      <c r="G201" s="16">
        <v>-0.98979563076208243</v>
      </c>
      <c r="H201" s="16">
        <v>0.57509557864046279</v>
      </c>
      <c r="I201" s="16">
        <v>0.59855041050836522</v>
      </c>
      <c r="J201" s="16">
        <v>0.25375754494800107</v>
      </c>
      <c r="K201" s="16">
        <v>-0.62052842193047619</v>
      </c>
      <c r="L201" s="16">
        <v>0.10075516136906931</v>
      </c>
      <c r="M201" s="16">
        <v>-0.38911585202819798</v>
      </c>
      <c r="N201" s="16">
        <v>0.16006833427810468</v>
      </c>
    </row>
    <row r="202" spans="1:14" x14ac:dyDescent="0.15">
      <c r="A202" s="49" t="s">
        <v>155</v>
      </c>
      <c r="B202" s="16">
        <v>-1.8801662585590491</v>
      </c>
      <c r="C202" s="16">
        <v>-1.8141076966464516</v>
      </c>
      <c r="D202" s="16">
        <v>0.98070738123753587</v>
      </c>
      <c r="E202" s="16">
        <v>-0.68642732528368999</v>
      </c>
      <c r="F202" s="16">
        <v>9.452057145081208E-2</v>
      </c>
      <c r="G202" s="16">
        <v>-0.11536064957202817</v>
      </c>
      <c r="H202" s="16">
        <v>0.33856103991476355</v>
      </c>
      <c r="I202" s="16">
        <v>-7.116883481716435E-2</v>
      </c>
      <c r="J202" s="16">
        <v>-0.44659596392987599</v>
      </c>
      <c r="K202" s="16">
        <v>0.76197894488882811</v>
      </c>
      <c r="L202" s="16">
        <v>0.27237975991105329</v>
      </c>
      <c r="M202" s="16">
        <v>-0.10726849478355366</v>
      </c>
      <c r="N202" s="16">
        <v>-0.16891704560619064</v>
      </c>
    </row>
    <row r="203" spans="1:14" x14ac:dyDescent="0.15">
      <c r="A203" s="49" t="s">
        <v>156</v>
      </c>
      <c r="B203" s="16">
        <v>1.4026987770594304</v>
      </c>
      <c r="C203" s="16">
        <v>2.2163531161417156</v>
      </c>
      <c r="D203" s="16">
        <v>-1.7501937170305657</v>
      </c>
      <c r="E203" s="16">
        <v>-1.6747960746921686</v>
      </c>
      <c r="F203" s="16">
        <v>-0.24259199088664485</v>
      </c>
      <c r="G203" s="16">
        <v>0.37896670172985752</v>
      </c>
      <c r="H203" s="16">
        <v>-0.40150313820560091</v>
      </c>
      <c r="I203" s="16">
        <v>0.68739977414640019</v>
      </c>
      <c r="J203" s="16">
        <v>-0.1842987049235765</v>
      </c>
      <c r="K203" s="16">
        <v>0.52480551893473437</v>
      </c>
      <c r="L203" s="16">
        <v>0.4364990114854721</v>
      </c>
      <c r="M203" s="16">
        <v>0.1776599445413076</v>
      </c>
      <c r="N203" s="16">
        <v>-7.1427833858141804E-2</v>
      </c>
    </row>
    <row r="204" spans="1:14" x14ac:dyDescent="0.15">
      <c r="A204" s="49" t="s">
        <v>157</v>
      </c>
      <c r="B204" s="16">
        <v>-1.9743029991672296</v>
      </c>
      <c r="C204" s="16">
        <v>0.24429333308809442</v>
      </c>
      <c r="D204" s="16">
        <v>-0.17102867570655789</v>
      </c>
      <c r="E204" s="16">
        <v>0.68159876361035088</v>
      </c>
      <c r="F204" s="16">
        <v>-0.34682740071998897</v>
      </c>
      <c r="G204" s="16">
        <v>-0.51249479748339422</v>
      </c>
      <c r="H204" s="16">
        <v>-0.45949808185902341</v>
      </c>
      <c r="I204" s="16">
        <v>-0.58537558417618296</v>
      </c>
      <c r="J204" s="16">
        <v>0.50205629389541173</v>
      </c>
      <c r="K204" s="16">
        <v>-0.26668983000660779</v>
      </c>
      <c r="L204" s="16">
        <v>-0.21405880728587068</v>
      </c>
      <c r="M204" s="16">
        <v>-5.65934602653001E-3</v>
      </c>
      <c r="N204" s="16">
        <v>-0.12693722643658079</v>
      </c>
    </row>
    <row r="205" spans="1:14" x14ac:dyDescent="0.15">
      <c r="A205" s="49" t="s">
        <v>158</v>
      </c>
      <c r="B205" s="16">
        <v>-3.202488757315066</v>
      </c>
      <c r="C205" s="16">
        <v>1.2247013385644741</v>
      </c>
      <c r="D205" s="16">
        <v>0.75698569588784559</v>
      </c>
      <c r="E205" s="16">
        <v>-0.40227123121711839</v>
      </c>
      <c r="F205" s="16">
        <v>-0.2828256482573096</v>
      </c>
      <c r="G205" s="16">
        <v>-0.18106810678707785</v>
      </c>
      <c r="H205" s="16">
        <v>6.456783990948417E-2</v>
      </c>
      <c r="I205" s="16">
        <v>0.29448001349932207</v>
      </c>
      <c r="J205" s="16">
        <v>0.21104116496470204</v>
      </c>
      <c r="K205" s="16">
        <v>-0.46586086185510367</v>
      </c>
      <c r="L205" s="16">
        <v>0.14080254755639635</v>
      </c>
      <c r="M205" s="16">
        <v>0.24083832616170031</v>
      </c>
      <c r="N205" s="16">
        <v>3.5093485814733649E-3</v>
      </c>
    </row>
    <row r="206" spans="1:14" x14ac:dyDescent="0.15">
      <c r="A206" s="49" t="s">
        <v>159</v>
      </c>
      <c r="B206" s="16">
        <v>1.8766834839298701</v>
      </c>
      <c r="C206" s="16">
        <v>-0.29466105987903901</v>
      </c>
      <c r="D206" s="16">
        <v>-1.2514272123131804</v>
      </c>
      <c r="E206" s="16">
        <v>1.047440076048481</v>
      </c>
      <c r="F206" s="16">
        <v>0.77612560962852051</v>
      </c>
      <c r="G206" s="16">
        <v>-1.1126403116377148</v>
      </c>
      <c r="H206" s="16">
        <v>-0.10929919914496422</v>
      </c>
      <c r="I206" s="16">
        <v>0.10751368119418123</v>
      </c>
      <c r="J206" s="16">
        <v>0.25723169186773032</v>
      </c>
      <c r="K206" s="16">
        <v>0.65005217310701902</v>
      </c>
      <c r="L206" s="16">
        <v>0.22331755492068284</v>
      </c>
      <c r="M206" s="16">
        <v>1.775411936821128E-2</v>
      </c>
      <c r="N206" s="16">
        <v>0.15346200771302798</v>
      </c>
    </row>
    <row r="207" spans="1:14" x14ac:dyDescent="0.15">
      <c r="A207" s="49" t="s">
        <v>160</v>
      </c>
      <c r="B207" s="16">
        <v>0.80398936880780025</v>
      </c>
      <c r="C207" s="16">
        <v>1.20895683757853</v>
      </c>
      <c r="D207" s="16">
        <v>-1.0626977899052961</v>
      </c>
      <c r="E207" s="16">
        <v>1.5206452254666432</v>
      </c>
      <c r="F207" s="16">
        <v>0.57804695341926904</v>
      </c>
      <c r="G207" s="16">
        <v>0.45297314761474444</v>
      </c>
      <c r="H207" s="16">
        <v>-3.2552244899864205E-2</v>
      </c>
      <c r="I207" s="16">
        <v>-0.4236171708885898</v>
      </c>
      <c r="J207" s="16">
        <v>0.17256036239713579</v>
      </c>
      <c r="K207" s="16">
        <v>-0.11943654861622097</v>
      </c>
      <c r="L207" s="16">
        <v>0.68084344433443034</v>
      </c>
      <c r="M207" s="16">
        <v>3.9178227784361294E-2</v>
      </c>
      <c r="N207" s="16">
        <v>-0.26345966491008294</v>
      </c>
    </row>
    <row r="208" spans="1:14" x14ac:dyDescent="0.15">
      <c r="A208" s="49" t="s">
        <v>161</v>
      </c>
      <c r="B208" s="16">
        <v>-4.2818046780125663</v>
      </c>
      <c r="C208" s="16">
        <v>-1.2186100207581596E-2</v>
      </c>
      <c r="D208" s="16">
        <v>-0.93292476558434378</v>
      </c>
      <c r="E208" s="16">
        <v>0.6034657047896671</v>
      </c>
      <c r="F208" s="16">
        <v>0.28260397200992365</v>
      </c>
      <c r="G208" s="16">
        <v>-0.12873072214851516</v>
      </c>
      <c r="H208" s="16">
        <v>9.0448141388256798E-2</v>
      </c>
      <c r="I208" s="16">
        <v>0.6293394998256322</v>
      </c>
      <c r="J208" s="16">
        <v>8.5718150582721656E-2</v>
      </c>
      <c r="K208" s="16">
        <v>0.21509334792371332</v>
      </c>
      <c r="L208" s="16">
        <v>0.27100795927063576</v>
      </c>
      <c r="M208" s="16">
        <v>0.37538617449747647</v>
      </c>
      <c r="N208" s="16">
        <v>-6.9685248501595229E-2</v>
      </c>
    </row>
    <row r="209" spans="1:14" x14ac:dyDescent="0.15">
      <c r="A209" s="49" t="s">
        <v>162</v>
      </c>
      <c r="B209" s="16">
        <v>-2.2354629160252748</v>
      </c>
      <c r="C209" s="16">
        <v>-0.87850405620788552</v>
      </c>
      <c r="D209" s="16">
        <v>-0.33196151311311989</v>
      </c>
      <c r="E209" s="16">
        <v>-0.82948650573001836</v>
      </c>
      <c r="F209" s="16">
        <v>-7.3336645055566918E-2</v>
      </c>
      <c r="G209" s="16">
        <v>0.2481745230286507</v>
      </c>
      <c r="H209" s="16">
        <v>0.3514574988575232</v>
      </c>
      <c r="I209" s="16">
        <v>-0.62962398878212422</v>
      </c>
      <c r="J209" s="16">
        <v>0.36239090883231651</v>
      </c>
      <c r="K209" s="16">
        <v>0.19019616339405351</v>
      </c>
      <c r="L209" s="16">
        <v>-0.27611155056768044</v>
      </c>
      <c r="M209" s="16">
        <v>1.986255556611087E-2</v>
      </c>
      <c r="N209" s="16">
        <v>-0.1410734854185291</v>
      </c>
    </row>
    <row r="210" spans="1:14" x14ac:dyDescent="0.15">
      <c r="A210" s="49" t="s">
        <v>163</v>
      </c>
      <c r="B210" s="16">
        <v>-1.210536690942583</v>
      </c>
      <c r="C210" s="16">
        <v>-1.0756826288819448</v>
      </c>
      <c r="D210" s="16">
        <v>-1.0742307879990856</v>
      </c>
      <c r="E210" s="16">
        <v>-0.22216967245796215</v>
      </c>
      <c r="F210" s="16">
        <v>1.2049130329855791</v>
      </c>
      <c r="G210" s="16">
        <v>-7.73251959646966E-2</v>
      </c>
      <c r="H210" s="16">
        <v>-0.34171741138887646</v>
      </c>
      <c r="I210" s="16">
        <v>0.39243799689894276</v>
      </c>
      <c r="J210" s="16">
        <v>-0.59005881876922062</v>
      </c>
      <c r="K210" s="16">
        <v>-0.73769733350431732</v>
      </c>
      <c r="L210" s="16">
        <v>0.13843028556454151</v>
      </c>
      <c r="M210" s="16">
        <v>-4.1948202957844058E-2</v>
      </c>
      <c r="N210" s="16">
        <v>0.17273833357220036</v>
      </c>
    </row>
    <row r="211" spans="1:14" x14ac:dyDescent="0.15">
      <c r="A211" s="49" t="s">
        <v>164</v>
      </c>
      <c r="B211" s="16">
        <v>1.9198504162547481</v>
      </c>
      <c r="C211" s="16">
        <v>-1.4130143039084793</v>
      </c>
      <c r="D211" s="16">
        <v>-1.4978384685961308</v>
      </c>
      <c r="E211" s="16">
        <v>2.3588211162189725</v>
      </c>
      <c r="F211" s="16">
        <v>-0.16207306355710893</v>
      </c>
      <c r="G211" s="16">
        <v>-1.0412739615779658</v>
      </c>
      <c r="H211" s="16">
        <v>0.41342697105026943</v>
      </c>
      <c r="I211" s="16">
        <v>-4.1940941578903712E-2</v>
      </c>
      <c r="J211" s="16">
        <v>0.37037900659751527</v>
      </c>
      <c r="K211" s="16">
        <v>-0.12698878236025546</v>
      </c>
      <c r="L211" s="16">
        <v>-0.30727101012484559</v>
      </c>
      <c r="M211" s="16">
        <v>0.43600203260060544</v>
      </c>
      <c r="N211" s="16">
        <v>-0.15167475883649559</v>
      </c>
    </row>
    <row r="212" spans="1:14" x14ac:dyDescent="0.15">
      <c r="A212" s="49" t="s">
        <v>165</v>
      </c>
      <c r="B212" s="16">
        <v>2.452592502747724</v>
      </c>
      <c r="C212" s="16">
        <v>-0.33463212270069193</v>
      </c>
      <c r="D212" s="16">
        <v>-1.2472554228015935</v>
      </c>
      <c r="E212" s="16">
        <v>0.31760681440665151</v>
      </c>
      <c r="F212" s="16">
        <v>0.40535872799961792</v>
      </c>
      <c r="G212" s="16">
        <v>0.14223088926322058</v>
      </c>
      <c r="H212" s="16">
        <v>-0.17171537125135036</v>
      </c>
      <c r="I212" s="16">
        <v>-0.46701752870474944</v>
      </c>
      <c r="J212" s="16">
        <v>-1.1974577703508786</v>
      </c>
      <c r="K212" s="16">
        <v>0.28255969929981795</v>
      </c>
      <c r="L212" s="16">
        <v>-0.41432672468108178</v>
      </c>
      <c r="M212" s="16">
        <v>-0.65832718487598751</v>
      </c>
      <c r="N212" s="16">
        <v>0.12283724178831906</v>
      </c>
    </row>
    <row r="213" spans="1:14" x14ac:dyDescent="0.15">
      <c r="A213" s="49" t="s">
        <v>166</v>
      </c>
      <c r="B213" s="16">
        <v>0.74283900215838883</v>
      </c>
      <c r="C213" s="16">
        <v>3.3482194587532903</v>
      </c>
      <c r="D213" s="16">
        <v>0.78242103644964134</v>
      </c>
      <c r="E213" s="16">
        <v>0.44114171569112021</v>
      </c>
      <c r="F213" s="16">
        <v>0.4108606835367436</v>
      </c>
      <c r="G213" s="16">
        <v>0.22387942235230499</v>
      </c>
      <c r="H213" s="16">
        <v>-0.10325536794358625</v>
      </c>
      <c r="I213" s="16">
        <v>-0.39488848105742513</v>
      </c>
      <c r="J213" s="16">
        <v>0.35381373198203514</v>
      </c>
      <c r="K213" s="16">
        <v>0.42862354705574002</v>
      </c>
      <c r="L213" s="16">
        <v>0.12612279953580585</v>
      </c>
      <c r="M213" s="16">
        <v>0.33366989426531185</v>
      </c>
      <c r="N213" s="16">
        <v>-5.0638278258404307E-2</v>
      </c>
    </row>
    <row r="214" spans="1:14" x14ac:dyDescent="0.15">
      <c r="A214" s="49" t="s">
        <v>167</v>
      </c>
      <c r="B214" s="16">
        <v>-0.91457866665636867</v>
      </c>
      <c r="C214" s="16">
        <v>2.6278371015115143</v>
      </c>
      <c r="D214" s="16">
        <v>1.904368405798978</v>
      </c>
      <c r="E214" s="16">
        <v>0.16270815622424517</v>
      </c>
      <c r="F214" s="16">
        <v>-0.45030479240137256</v>
      </c>
      <c r="G214" s="16">
        <v>-5.6938615228660526E-2</v>
      </c>
      <c r="H214" s="16">
        <v>6.763780031049782E-2</v>
      </c>
      <c r="I214" s="16">
        <v>-0.10111748712970675</v>
      </c>
      <c r="J214" s="16">
        <v>-0.38299171610491534</v>
      </c>
      <c r="K214" s="16">
        <v>-0.17657245062315313</v>
      </c>
      <c r="L214" s="16">
        <v>0.30088713945750628</v>
      </c>
      <c r="M214" s="16">
        <v>-2.4107413517942433E-2</v>
      </c>
      <c r="N214" s="16">
        <v>2.2688119653483385E-2</v>
      </c>
    </row>
    <row r="215" spans="1:14" x14ac:dyDescent="0.15">
      <c r="A215" s="49" t="s">
        <v>168</v>
      </c>
      <c r="B215" s="16">
        <v>1.1944774361145261</v>
      </c>
      <c r="C215" s="16">
        <v>2.222226394730547</v>
      </c>
      <c r="D215" s="16">
        <v>-0.31482610303236824</v>
      </c>
      <c r="E215" s="16">
        <v>1.174473504406782</v>
      </c>
      <c r="F215" s="16">
        <v>0.77125300423835441</v>
      </c>
      <c r="G215" s="16">
        <v>0.18900270229060193</v>
      </c>
      <c r="H215" s="16">
        <v>0.10836420794307747</v>
      </c>
      <c r="I215" s="16">
        <v>-0.3852773753317611</v>
      </c>
      <c r="J215" s="16">
        <v>0.70526514821530195</v>
      </c>
      <c r="K215" s="16">
        <v>0.10476349598389084</v>
      </c>
      <c r="L215" s="16">
        <v>0.36094543986223737</v>
      </c>
      <c r="M215" s="16">
        <v>0.11031300161621643</v>
      </c>
      <c r="N215" s="16">
        <v>0.36674212041114335</v>
      </c>
    </row>
    <row r="216" spans="1:14" x14ac:dyDescent="0.15">
      <c r="A216" s="49" t="s">
        <v>169</v>
      </c>
      <c r="B216" s="16">
        <v>-0.16790733858785942</v>
      </c>
      <c r="C216" s="16">
        <v>0.18734320044618696</v>
      </c>
      <c r="D216" s="16">
        <v>-2.2657234307175331</v>
      </c>
      <c r="E216" s="16">
        <v>-0.31880313949946132</v>
      </c>
      <c r="F216" s="16">
        <v>-0.12756266961573415</v>
      </c>
      <c r="G216" s="16">
        <v>0.21767443459143351</v>
      </c>
      <c r="H216" s="16">
        <v>-0.56555019503143389</v>
      </c>
      <c r="I216" s="16">
        <v>-0.11757529039445397</v>
      </c>
      <c r="J216" s="16">
        <v>-0.27401140781179711</v>
      </c>
      <c r="K216" s="16">
        <v>-0.46051504333734805</v>
      </c>
      <c r="L216" s="16">
        <v>-0.18047849138147007</v>
      </c>
      <c r="M216" s="16">
        <v>0.33514603307389551</v>
      </c>
      <c r="N216" s="16">
        <v>1.5779277460828658E-2</v>
      </c>
    </row>
    <row r="217" spans="1:14" x14ac:dyDescent="0.15">
      <c r="A217" s="49" t="s">
        <v>170</v>
      </c>
      <c r="B217" s="16">
        <v>-1.233237100838082</v>
      </c>
      <c r="C217" s="16">
        <v>-2.4939344085011679</v>
      </c>
      <c r="D217" s="16">
        <v>2.899170673768741</v>
      </c>
      <c r="E217" s="16">
        <v>0.87401681999175063</v>
      </c>
      <c r="F217" s="16">
        <v>-0.39908601544852074</v>
      </c>
      <c r="G217" s="16">
        <v>-0.47815317214195896</v>
      </c>
      <c r="H217" s="16">
        <v>-0.52725545117238615</v>
      </c>
      <c r="I217" s="16">
        <v>0.48810679472219065</v>
      </c>
      <c r="J217" s="16">
        <v>6.1313356179277537E-2</v>
      </c>
      <c r="K217" s="16">
        <v>0.28656771263681435</v>
      </c>
      <c r="L217" s="16">
        <v>0.27722073126662639</v>
      </c>
      <c r="M217" s="16">
        <v>-0.42906213973521645</v>
      </c>
      <c r="N217" s="16">
        <v>0.55636544830545998</v>
      </c>
    </row>
    <row r="218" spans="1:14" x14ac:dyDescent="0.15">
      <c r="A218" s="49" t="s">
        <v>171</v>
      </c>
      <c r="B218" s="16">
        <v>-1.6095235273865891</v>
      </c>
      <c r="C218" s="16">
        <v>-3.0326092962276237</v>
      </c>
      <c r="D218" s="16">
        <v>0.24501232349285235</v>
      </c>
      <c r="E218" s="16">
        <v>0.62059615201017915</v>
      </c>
      <c r="F218" s="16">
        <v>0.31382924258294553</v>
      </c>
      <c r="G218" s="16">
        <v>0.77819057518615664</v>
      </c>
      <c r="H218" s="16">
        <v>1.0050601304243378</v>
      </c>
      <c r="I218" s="16">
        <v>0.13204920820452987</v>
      </c>
      <c r="J218" s="16">
        <v>-8.7137087178847425E-2</v>
      </c>
      <c r="K218" s="16">
        <v>0.3229703271763063</v>
      </c>
      <c r="L218" s="16">
        <v>7.3413449486523286E-2</v>
      </c>
      <c r="M218" s="16">
        <v>0.59628910917143285</v>
      </c>
      <c r="N218" s="16">
        <v>-0.13209485563280188</v>
      </c>
    </row>
    <row r="219" spans="1:14" x14ac:dyDescent="0.15">
      <c r="A219" s="49" t="s">
        <v>172</v>
      </c>
      <c r="B219" s="16">
        <v>0.49339486911969299</v>
      </c>
      <c r="C219" s="16">
        <v>-2.2924436741206997</v>
      </c>
      <c r="D219" s="16">
        <v>0.27272469484525697</v>
      </c>
      <c r="E219" s="16">
        <v>-0.6619621064991984</v>
      </c>
      <c r="F219" s="16">
        <v>0.435057105165921</v>
      </c>
      <c r="G219" s="16">
        <v>-0.46836083064798617</v>
      </c>
      <c r="H219" s="16">
        <v>-0.84703120254666553</v>
      </c>
      <c r="I219" s="16">
        <v>-0.60740591395731569</v>
      </c>
      <c r="J219" s="16">
        <v>-0.1551016808170147</v>
      </c>
      <c r="K219" s="16">
        <v>7.6164606603262797E-2</v>
      </c>
      <c r="L219" s="16">
        <v>-7.558376401518957E-2</v>
      </c>
      <c r="M219" s="16">
        <v>0.33818199067872734</v>
      </c>
      <c r="N219" s="16">
        <v>-1.776682168334795E-2</v>
      </c>
    </row>
    <row r="220" spans="1:14" x14ac:dyDescent="0.15">
      <c r="A220" s="49" t="s">
        <v>173</v>
      </c>
      <c r="B220" s="16">
        <v>4.3792647777132618</v>
      </c>
      <c r="C220" s="16">
        <v>0.64689714559301292</v>
      </c>
      <c r="D220" s="16">
        <v>1.5730634082466481</v>
      </c>
      <c r="E220" s="16">
        <v>-0.10752400760629433</v>
      </c>
      <c r="F220" s="16">
        <v>-0.28617161808990138</v>
      </c>
      <c r="G220" s="16">
        <v>-0.20038230748554769</v>
      </c>
      <c r="H220" s="16">
        <v>0.67397141202364874</v>
      </c>
      <c r="I220" s="16">
        <v>-0.17753157095684885</v>
      </c>
      <c r="J220" s="16">
        <v>0.61172278305800676</v>
      </c>
      <c r="K220" s="16">
        <v>-0.12980122287174967</v>
      </c>
      <c r="L220" s="16">
        <v>-0.16970193240078202</v>
      </c>
      <c r="M220" s="16">
        <v>-0.11354754952076707</v>
      </c>
      <c r="N220" s="16">
        <v>-3.8664068375960065E-2</v>
      </c>
    </row>
    <row r="221" spans="1:14" x14ac:dyDescent="0.15">
      <c r="A221" s="49" t="s">
        <v>174</v>
      </c>
      <c r="B221" s="16">
        <v>3.7403919599033597</v>
      </c>
      <c r="C221" s="16">
        <v>-1.141846246414743</v>
      </c>
      <c r="D221" s="16">
        <v>0.98438984495500692</v>
      </c>
      <c r="E221" s="16">
        <v>-7.0534363650506582E-2</v>
      </c>
      <c r="F221" s="16">
        <v>-8.3517401109683614E-2</v>
      </c>
      <c r="G221" s="16">
        <v>0.49947101227748758</v>
      </c>
      <c r="H221" s="16">
        <v>-0.32326852591381433</v>
      </c>
      <c r="I221" s="16">
        <v>0.16751851437493334</v>
      </c>
      <c r="J221" s="16">
        <v>-2.5640228434150494E-2</v>
      </c>
      <c r="K221" s="16">
        <v>-0.18391471582881624</v>
      </c>
      <c r="L221" s="16">
        <v>0.37884477582606307</v>
      </c>
      <c r="M221" s="16">
        <v>-0.62936085897625127</v>
      </c>
      <c r="N221" s="16">
        <v>-0.13552794644758992</v>
      </c>
    </row>
    <row r="222" spans="1:14" x14ac:dyDescent="0.15">
      <c r="A222" s="49" t="s">
        <v>175</v>
      </c>
      <c r="B222" s="16">
        <v>-1.0784901094142998</v>
      </c>
      <c r="C222" s="16">
        <v>2.8976149063001175</v>
      </c>
      <c r="D222" s="16">
        <v>1.0742105927860861</v>
      </c>
      <c r="E222" s="16">
        <v>0.46972527152049087</v>
      </c>
      <c r="F222" s="16">
        <v>-0.42801170359621399</v>
      </c>
      <c r="G222" s="16">
        <v>-8.4885805651354521E-2</v>
      </c>
      <c r="H222" s="16">
        <v>0.76489859097554147</v>
      </c>
      <c r="I222" s="16">
        <v>-0.80562418225289556</v>
      </c>
      <c r="J222" s="16">
        <v>-0.7072350309522879</v>
      </c>
      <c r="K222" s="16">
        <v>0.44062320244826136</v>
      </c>
      <c r="L222" s="16">
        <v>-0.28894232213336213</v>
      </c>
      <c r="M222" s="16">
        <v>0.48838998924856636</v>
      </c>
      <c r="N222" s="16">
        <v>0.60469627698281281</v>
      </c>
    </row>
    <row r="223" spans="1:14" x14ac:dyDescent="0.15">
      <c r="A223" s="49" t="s">
        <v>176</v>
      </c>
      <c r="B223" s="16">
        <v>0.62924152493371088</v>
      </c>
      <c r="C223" s="16">
        <v>2.3286656234211098</v>
      </c>
      <c r="D223" s="16">
        <v>-0.24253822937548863</v>
      </c>
      <c r="E223" s="16">
        <v>0.89740031989401869</v>
      </c>
      <c r="F223" s="16">
        <v>-0.17259047918953305</v>
      </c>
      <c r="G223" s="16">
        <v>0.37877524871941481</v>
      </c>
      <c r="H223" s="16">
        <v>-0.33165649575044043</v>
      </c>
      <c r="I223" s="16">
        <v>0.5518696962913755</v>
      </c>
      <c r="J223" s="16">
        <v>-0.22787763660728425</v>
      </c>
      <c r="K223" s="16">
        <v>0.24271053792189384</v>
      </c>
      <c r="L223" s="16">
        <v>7.406751509791798E-2</v>
      </c>
      <c r="M223" s="16">
        <v>-0.54167615819928649</v>
      </c>
      <c r="N223" s="16">
        <v>-0.29842485809104718</v>
      </c>
    </row>
    <row r="224" spans="1:14" x14ac:dyDescent="0.15">
      <c r="A224" s="49" t="s">
        <v>177</v>
      </c>
      <c r="B224" s="16">
        <v>1.2465882621311359</v>
      </c>
      <c r="C224" s="16">
        <v>-2.2813760449367555</v>
      </c>
      <c r="D224" s="16">
        <v>-0.28730663216601621</v>
      </c>
      <c r="E224" s="16">
        <v>-1.4548799381257349</v>
      </c>
      <c r="F224" s="16">
        <v>0.9308744698694762</v>
      </c>
      <c r="G224" s="16">
        <v>9.8870532858300053E-4</v>
      </c>
      <c r="H224" s="16">
        <v>0.30760810263178573</v>
      </c>
      <c r="I224" s="16">
        <v>6.4238997687165067E-2</v>
      </c>
      <c r="J224" s="16">
        <v>1.0277427249848088</v>
      </c>
      <c r="K224" s="16">
        <v>-0.14235190060250397</v>
      </c>
      <c r="L224" s="16">
        <v>-0.64089691946403804</v>
      </c>
      <c r="M224" s="16">
        <v>-0.12762275439362125</v>
      </c>
      <c r="N224" s="16">
        <v>0.17825854371551</v>
      </c>
    </row>
    <row r="225" spans="1:14" x14ac:dyDescent="0.15">
      <c r="A225" s="49" t="s">
        <v>178</v>
      </c>
      <c r="B225" s="16">
        <v>2.6108805092563614</v>
      </c>
      <c r="C225" s="16">
        <v>1.2019709254703494</v>
      </c>
      <c r="D225" s="16">
        <v>0.20551932497224701</v>
      </c>
      <c r="E225" s="16">
        <v>0.88755382567311758</v>
      </c>
      <c r="F225" s="16">
        <v>-0.25637511300930593</v>
      </c>
      <c r="G225" s="16">
        <v>0.53769876895241009</v>
      </c>
      <c r="H225" s="16">
        <v>-0.33115697325314719</v>
      </c>
      <c r="I225" s="16">
        <v>0.17149767797198096</v>
      </c>
      <c r="J225" s="16">
        <v>0.25397597161512525</v>
      </c>
      <c r="K225" s="16">
        <v>-0.48394628707912896</v>
      </c>
      <c r="L225" s="16">
        <v>-0.74829872554184729</v>
      </c>
      <c r="M225" s="16">
        <v>0.10824427516459431</v>
      </c>
      <c r="N225" s="16">
        <v>-0.4033334788719633</v>
      </c>
    </row>
    <row r="226" spans="1:14" x14ac:dyDescent="0.15">
      <c r="A226" s="49" t="s">
        <v>179</v>
      </c>
      <c r="B226" s="16">
        <v>-2.8212133422661672</v>
      </c>
      <c r="C226" s="16">
        <v>1.249487034280405</v>
      </c>
      <c r="D226" s="16">
        <v>-0.72283821608997811</v>
      </c>
      <c r="E226" s="16">
        <v>-0.79192977688465027</v>
      </c>
      <c r="F226" s="16">
        <v>-0.54135295102956782</v>
      </c>
      <c r="G226" s="16">
        <v>0.38155437019474447</v>
      </c>
      <c r="H226" s="16">
        <v>0.48412558798712513</v>
      </c>
      <c r="I226" s="16">
        <v>0.10530347597131559</v>
      </c>
      <c r="J226" s="16">
        <v>0.59587150166291925</v>
      </c>
      <c r="K226" s="16">
        <v>-0.36436664578313915</v>
      </c>
      <c r="L226" s="16">
        <v>-0.17698285230504546</v>
      </c>
      <c r="M226" s="16">
        <v>-0.20369793586754836</v>
      </c>
      <c r="N226" s="16">
        <v>-9.4470490223564435E-2</v>
      </c>
    </row>
    <row r="227" spans="1:14" x14ac:dyDescent="0.15">
      <c r="A227" s="49" t="s">
        <v>180</v>
      </c>
      <c r="B227" s="16">
        <v>1.0979589501565563</v>
      </c>
      <c r="C227" s="16">
        <v>-0.31029320928819049</v>
      </c>
      <c r="D227" s="16">
        <v>-0.6751071846505653</v>
      </c>
      <c r="E227" s="16">
        <v>-1.1057688197570998</v>
      </c>
      <c r="F227" s="16">
        <v>0.26753930960226402</v>
      </c>
      <c r="G227" s="16">
        <v>0.13894362823238882</v>
      </c>
      <c r="H227" s="16">
        <v>0.13514435252046508</v>
      </c>
      <c r="I227" s="16">
        <v>-0.57885504580326197</v>
      </c>
      <c r="J227" s="16">
        <v>-0.57407532748598644</v>
      </c>
      <c r="K227" s="16">
        <v>-0.37718916504302313</v>
      </c>
      <c r="L227" s="16">
        <v>-0.50873281161403161</v>
      </c>
      <c r="M227" s="16">
        <v>2.7749647438316028E-2</v>
      </c>
      <c r="N227" s="16">
        <v>-5.7735932484550612E-2</v>
      </c>
    </row>
    <row r="228" spans="1:14" x14ac:dyDescent="0.15">
      <c r="A228" s="49" t="s">
        <v>181</v>
      </c>
      <c r="B228" s="16">
        <v>-0.84045060279431294</v>
      </c>
      <c r="C228" s="16">
        <v>0.98423307150333206</v>
      </c>
      <c r="D228" s="16">
        <v>1.6728294587955868</v>
      </c>
      <c r="E228" s="16">
        <v>0.84376370591991734</v>
      </c>
      <c r="F228" s="16">
        <v>-0.66106778160200175</v>
      </c>
      <c r="G228" s="16">
        <v>0.92528619382240285</v>
      </c>
      <c r="H228" s="16">
        <v>0.32656451327490166</v>
      </c>
      <c r="I228" s="16">
        <v>-0.26882809369896249</v>
      </c>
      <c r="J228" s="16">
        <v>-0.25843346990519023</v>
      </c>
      <c r="K228" s="16">
        <v>-0.36697543805488197</v>
      </c>
      <c r="L228" s="16">
        <v>-0.25871295115122372</v>
      </c>
      <c r="M228" s="16">
        <v>-0.11559922414840335</v>
      </c>
      <c r="N228" s="16">
        <v>3.5633518889268252E-2</v>
      </c>
    </row>
    <row r="229" spans="1:14" x14ac:dyDescent="0.15">
      <c r="A229" s="49" t="s">
        <v>182</v>
      </c>
      <c r="B229" s="16">
        <v>4.6418712178353285</v>
      </c>
      <c r="C229" s="16">
        <v>0.17646540815425324</v>
      </c>
      <c r="D229" s="16">
        <v>0.27614379022621127</v>
      </c>
      <c r="E229" s="16">
        <v>-0.14219843132021703</v>
      </c>
      <c r="F229" s="16">
        <v>0.1082586100862894</v>
      </c>
      <c r="G229" s="16">
        <v>0.10952268111242722</v>
      </c>
      <c r="H229" s="16">
        <v>-0.29900836467475955</v>
      </c>
      <c r="I229" s="16">
        <v>0.30893950162114037</v>
      </c>
      <c r="J229" s="16">
        <v>-0.37279793970402558</v>
      </c>
      <c r="K229" s="16">
        <v>-0.24765668136658586</v>
      </c>
      <c r="L229" s="16">
        <v>4.3088512728869877E-2</v>
      </c>
      <c r="M229" s="16">
        <v>0.28208327562207158</v>
      </c>
      <c r="N229" s="16">
        <v>2.7957289382259928E-2</v>
      </c>
    </row>
    <row r="230" spans="1:14" x14ac:dyDescent="0.15">
      <c r="A230" s="49" t="s">
        <v>183</v>
      </c>
      <c r="B230" s="16">
        <v>3.6817265857219854</v>
      </c>
      <c r="C230" s="16">
        <v>0.88146174517475018</v>
      </c>
      <c r="D230" s="16">
        <v>-0.94835979762737821</v>
      </c>
      <c r="E230" s="16">
        <v>0.17810230036344665</v>
      </c>
      <c r="F230" s="16">
        <v>-5.7553600114681386E-2</v>
      </c>
      <c r="G230" s="16">
        <v>-0.44738462407778806</v>
      </c>
      <c r="H230" s="16">
        <v>2.3946102902164812E-3</v>
      </c>
      <c r="I230" s="16">
        <v>-0.19354525194211569</v>
      </c>
      <c r="J230" s="16">
        <v>-0.29582822687256904</v>
      </c>
      <c r="K230" s="16">
        <v>-0.22853560036398402</v>
      </c>
      <c r="L230" s="16">
        <v>0.34237122409629328</v>
      </c>
      <c r="M230" s="16">
        <v>-0.18963966403426002</v>
      </c>
      <c r="N230" s="16">
        <v>0.10076172833878561</v>
      </c>
    </row>
  </sheetData>
  <sortState xmlns:xlrd2="http://schemas.microsoft.com/office/spreadsheetml/2017/richdata2" ref="T91:U103">
    <sortCondition descending="1" ref="U90"/>
  </sortState>
  <phoneticPr fontId="2"/>
  <hyperlinks>
    <hyperlink ref="A4" location="A13" display="ケースの要約" xr:uid="{00000000-0004-0000-1400-000000000000}"/>
    <hyperlink ref="A5" location="A19" display="基本統計量" xr:uid="{00000000-0004-0000-1400-000001000000}"/>
    <hyperlink ref="A6" location="A35" display="分析対象行列" xr:uid="{00000000-0004-0000-1400-000002000000}"/>
    <hyperlink ref="A7" location="A51" display="線形結合している変数" xr:uid="{00000000-0004-0000-1400-000003000000}"/>
    <hyperlink ref="A8" location="A54" display="固有値表" xr:uid="{00000000-0004-0000-1400-000004000000}"/>
    <hyperlink ref="B8" location="A70" display="固有値スクリープロット" xr:uid="{00000000-0004-0000-1400-000005000000}"/>
    <hyperlink ref="A9" location="A83" display="固有ベクトル" xr:uid="{00000000-0004-0000-1400-000006000000}"/>
    <hyperlink ref="A10" location="A99" display="主成分負荷量" xr:uid="{00000000-0004-0000-1400-000007000000}"/>
    <hyperlink ref="A11" location="A173" display="主成分得点" xr:uid="{00000000-0004-0000-1400-000008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B2:O232"/>
  <sheetViews>
    <sheetView workbookViewId="0">
      <selection activeCell="B32" sqref="B32:M32"/>
    </sheetView>
  </sheetViews>
  <sheetFormatPr defaultColWidth="9" defaultRowHeight="13.5" x14ac:dyDescent="0.15"/>
  <cols>
    <col min="1" max="1" width="2.625" style="2" customWidth="1"/>
    <col min="2" max="13" width="5.25" style="2" customWidth="1"/>
    <col min="14" max="16384" width="9" style="2"/>
  </cols>
  <sheetData>
    <row r="2" spans="2:13" ht="18" customHeight="1" x14ac:dyDescent="0.15">
      <c r="B2" s="25" t="s">
        <v>296</v>
      </c>
      <c r="C2" s="19"/>
      <c r="D2" s="19"/>
      <c r="E2" s="19"/>
      <c r="F2" s="19"/>
      <c r="G2" s="19"/>
      <c r="H2" s="19"/>
      <c r="I2" s="19"/>
      <c r="J2" s="19"/>
      <c r="K2" s="19"/>
      <c r="L2" s="19"/>
      <c r="M2" s="19"/>
    </row>
    <row r="3" spans="2:13" x14ac:dyDescent="0.15">
      <c r="B3" s="19"/>
      <c r="C3" s="19"/>
      <c r="D3" s="19"/>
      <c r="E3" s="19"/>
      <c r="F3" s="19"/>
      <c r="G3" s="19"/>
      <c r="H3" s="19"/>
      <c r="I3" s="19"/>
      <c r="J3" s="19"/>
      <c r="K3" s="19"/>
      <c r="L3" s="19"/>
      <c r="M3" s="19"/>
    </row>
    <row r="4" spans="2:13" x14ac:dyDescent="0.15">
      <c r="B4" s="19"/>
      <c r="C4" s="19"/>
      <c r="D4" s="19"/>
      <c r="E4" s="19"/>
      <c r="F4" s="19"/>
      <c r="G4" s="19"/>
      <c r="H4" s="19"/>
      <c r="I4" s="19"/>
      <c r="J4" s="19"/>
      <c r="K4" s="19"/>
      <c r="L4" s="19"/>
      <c r="M4" s="19"/>
    </row>
    <row r="5" spans="2:13" x14ac:dyDescent="0.15">
      <c r="B5" s="19"/>
      <c r="C5" s="19"/>
      <c r="D5" s="19"/>
      <c r="E5" s="19"/>
      <c r="F5" s="19"/>
      <c r="G5" s="19"/>
      <c r="H5" s="19"/>
      <c r="I5" s="19"/>
      <c r="J5" s="19"/>
      <c r="K5" s="19"/>
      <c r="L5" s="19"/>
      <c r="M5" s="19"/>
    </row>
    <row r="6" spans="2:13" x14ac:dyDescent="0.15">
      <c r="B6" s="19"/>
      <c r="C6" s="19"/>
      <c r="D6" s="19"/>
      <c r="E6" s="19"/>
      <c r="F6" s="19"/>
      <c r="G6" s="19"/>
      <c r="H6" s="19"/>
      <c r="I6" s="19"/>
      <c r="J6" s="19"/>
      <c r="K6" s="19"/>
      <c r="L6" s="19"/>
      <c r="M6" s="19"/>
    </row>
    <row r="7" spans="2:13" x14ac:dyDescent="0.15">
      <c r="B7" s="19"/>
      <c r="C7" s="19"/>
      <c r="D7" s="19"/>
      <c r="E7" s="19"/>
      <c r="F7" s="19"/>
      <c r="G7" s="19"/>
      <c r="H7" s="19"/>
      <c r="I7" s="19"/>
      <c r="J7" s="19"/>
      <c r="K7" s="19"/>
      <c r="L7" s="19"/>
      <c r="M7" s="19"/>
    </row>
    <row r="8" spans="2:13" x14ac:dyDescent="0.15">
      <c r="B8" s="19"/>
      <c r="C8" s="19"/>
      <c r="D8" s="19"/>
      <c r="E8" s="19"/>
      <c r="F8" s="19"/>
      <c r="G8" s="19"/>
      <c r="H8" s="19"/>
      <c r="I8" s="19"/>
      <c r="J8" s="19"/>
      <c r="K8" s="19"/>
      <c r="L8" s="19"/>
      <c r="M8" s="19"/>
    </row>
    <row r="9" spans="2:13" x14ac:dyDescent="0.15">
      <c r="B9" s="19"/>
      <c r="C9" s="19"/>
      <c r="D9" s="19"/>
      <c r="E9" s="19"/>
      <c r="F9" s="19"/>
      <c r="G9" s="19"/>
      <c r="H9" s="19"/>
      <c r="I9" s="19"/>
      <c r="J9" s="19"/>
      <c r="K9" s="19"/>
      <c r="L9" s="19"/>
      <c r="M9" s="19"/>
    </row>
    <row r="10" spans="2:13" x14ac:dyDescent="0.15">
      <c r="B10" s="19"/>
      <c r="C10" s="19"/>
      <c r="D10" s="19"/>
      <c r="E10" s="19"/>
      <c r="F10" s="19"/>
      <c r="G10" s="19"/>
      <c r="H10" s="19"/>
      <c r="I10" s="19"/>
      <c r="J10" s="19"/>
      <c r="K10" s="19"/>
      <c r="L10" s="19"/>
      <c r="M10" s="19"/>
    </row>
    <row r="11" spans="2:13" x14ac:dyDescent="0.15">
      <c r="B11" s="19"/>
      <c r="C11" s="19"/>
      <c r="D11" s="19"/>
      <c r="E11" s="19"/>
      <c r="F11" s="19"/>
      <c r="G11" s="19"/>
      <c r="H11" s="19"/>
      <c r="I11" s="19"/>
      <c r="J11" s="19"/>
      <c r="K11" s="19"/>
      <c r="L11" s="19"/>
      <c r="M11" s="19"/>
    </row>
    <row r="12" spans="2:13" x14ac:dyDescent="0.15">
      <c r="B12" s="19"/>
      <c r="C12" s="19"/>
      <c r="D12" s="19"/>
      <c r="E12" s="19"/>
      <c r="F12" s="19"/>
      <c r="G12" s="19"/>
      <c r="H12" s="19"/>
      <c r="I12" s="19"/>
      <c r="J12" s="19"/>
      <c r="K12" s="19"/>
      <c r="L12" s="19"/>
      <c r="M12" s="19"/>
    </row>
    <row r="13" spans="2:13" x14ac:dyDescent="0.15">
      <c r="B13" s="19"/>
      <c r="C13" s="19"/>
      <c r="D13" s="19"/>
      <c r="E13" s="19"/>
      <c r="F13" s="19"/>
      <c r="G13" s="19"/>
      <c r="H13" s="19"/>
      <c r="I13" s="19"/>
      <c r="J13" s="19"/>
      <c r="K13" s="19"/>
      <c r="L13" s="19"/>
      <c r="M13" s="19"/>
    </row>
    <row r="14" spans="2:13" x14ac:dyDescent="0.15">
      <c r="B14" s="19"/>
      <c r="C14" s="19"/>
      <c r="D14" s="19"/>
      <c r="E14" s="19"/>
      <c r="F14" s="19"/>
      <c r="G14" s="19"/>
      <c r="H14" s="19"/>
      <c r="I14" s="19"/>
      <c r="J14" s="19"/>
      <c r="K14" s="19"/>
      <c r="L14" s="19"/>
      <c r="M14" s="19"/>
    </row>
    <row r="15" spans="2:13" x14ac:dyDescent="0.15">
      <c r="B15" s="19"/>
      <c r="C15" s="19"/>
      <c r="D15" s="19"/>
      <c r="E15" s="19"/>
      <c r="F15" s="19"/>
      <c r="G15" s="19"/>
      <c r="H15" s="19"/>
      <c r="I15" s="19"/>
      <c r="J15" s="19"/>
      <c r="K15" s="19"/>
      <c r="L15" s="19"/>
      <c r="M15" s="19"/>
    </row>
    <row r="16" spans="2:13" x14ac:dyDescent="0.15">
      <c r="B16" s="19"/>
      <c r="C16" s="19"/>
      <c r="D16" s="19"/>
      <c r="E16" s="19"/>
      <c r="F16" s="19"/>
      <c r="G16" s="19"/>
      <c r="H16" s="19"/>
      <c r="I16" s="19"/>
      <c r="J16" s="19"/>
      <c r="K16" s="19"/>
      <c r="L16" s="19"/>
      <c r="M16" s="19"/>
    </row>
    <row r="17" spans="2:15" x14ac:dyDescent="0.15">
      <c r="B17" s="19"/>
      <c r="C17" s="19"/>
      <c r="D17" s="19"/>
      <c r="E17" s="19"/>
      <c r="F17" s="19"/>
      <c r="G17" s="19"/>
      <c r="H17" s="19"/>
      <c r="I17" s="19"/>
      <c r="J17" s="19"/>
      <c r="K17" s="19"/>
      <c r="L17" s="19"/>
      <c r="M17" s="19"/>
    </row>
    <row r="18" spans="2:15" x14ac:dyDescent="0.15">
      <c r="B18" s="19"/>
      <c r="C18" s="19"/>
      <c r="D18" s="19"/>
      <c r="E18" s="19"/>
      <c r="F18" s="19"/>
      <c r="G18" s="19"/>
      <c r="H18" s="19"/>
      <c r="I18" s="19"/>
      <c r="J18" s="19"/>
      <c r="K18" s="19"/>
      <c r="L18" s="19"/>
      <c r="M18" s="19"/>
    </row>
    <row r="19" spans="2:15" x14ac:dyDescent="0.15">
      <c r="B19" s="19"/>
      <c r="C19" s="19"/>
      <c r="D19" s="19"/>
      <c r="E19" s="19"/>
      <c r="F19" s="19"/>
      <c r="G19" s="19"/>
      <c r="H19" s="19"/>
      <c r="I19" s="19"/>
      <c r="J19" s="19"/>
      <c r="K19" s="19"/>
      <c r="L19" s="19"/>
      <c r="M19" s="19"/>
    </row>
    <row r="20" spans="2:15" x14ac:dyDescent="0.15">
      <c r="B20" s="19"/>
      <c r="C20" s="19"/>
      <c r="D20" s="19"/>
      <c r="E20" s="19"/>
      <c r="F20" s="19"/>
      <c r="G20" s="19"/>
      <c r="H20" s="19"/>
      <c r="I20" s="19"/>
      <c r="J20" s="19"/>
      <c r="K20" s="19"/>
      <c r="L20" s="19"/>
      <c r="M20" s="19"/>
    </row>
    <row r="21" spans="2:15" x14ac:dyDescent="0.15">
      <c r="B21" s="19"/>
      <c r="C21" s="19"/>
      <c r="D21" s="19"/>
      <c r="E21" s="19"/>
      <c r="F21" s="19"/>
      <c r="G21" s="19"/>
      <c r="H21" s="19"/>
      <c r="I21" s="19"/>
      <c r="J21" s="19"/>
      <c r="K21" s="19"/>
      <c r="L21" s="19"/>
      <c r="M21" s="19"/>
    </row>
    <row r="22" spans="2:15" x14ac:dyDescent="0.15">
      <c r="B22" s="19"/>
      <c r="C22" s="19"/>
      <c r="D22" s="19"/>
      <c r="E22" s="19"/>
      <c r="F22" s="19"/>
      <c r="G22" s="19"/>
      <c r="H22" s="19"/>
      <c r="I22" s="19"/>
      <c r="J22" s="19"/>
      <c r="K22" s="19"/>
      <c r="L22" s="19"/>
      <c r="M22" s="19"/>
    </row>
    <row r="23" spans="2:15" x14ac:dyDescent="0.15">
      <c r="B23" s="19"/>
      <c r="C23" s="19"/>
      <c r="D23" s="19"/>
      <c r="E23" s="19"/>
      <c r="F23" s="19"/>
      <c r="G23" s="19"/>
      <c r="H23" s="19"/>
      <c r="I23" s="19"/>
      <c r="J23" s="19"/>
      <c r="K23" s="19"/>
      <c r="L23" s="19"/>
      <c r="M23" s="19"/>
    </row>
    <row r="24" spans="2:15" x14ac:dyDescent="0.15">
      <c r="B24" s="19"/>
      <c r="C24" s="19"/>
      <c r="D24" s="19"/>
      <c r="E24" s="19"/>
      <c r="F24" s="19"/>
      <c r="G24" s="19"/>
      <c r="H24" s="19"/>
      <c r="I24" s="19"/>
      <c r="J24" s="19"/>
      <c r="K24" s="19"/>
      <c r="L24" s="19"/>
      <c r="M24" s="19"/>
    </row>
    <row r="25" spans="2:15" x14ac:dyDescent="0.15">
      <c r="B25" s="19"/>
      <c r="C25" s="19"/>
      <c r="D25" s="19"/>
      <c r="E25" s="19"/>
      <c r="F25" s="19"/>
      <c r="G25" s="19"/>
      <c r="H25" s="19"/>
      <c r="I25" s="19"/>
      <c r="J25" s="19"/>
      <c r="K25" s="19"/>
      <c r="L25" s="19"/>
      <c r="M25" s="19"/>
    </row>
    <row r="26" spans="2:15" x14ac:dyDescent="0.15">
      <c r="B26" s="19"/>
      <c r="C26" s="19"/>
      <c r="D26" s="19"/>
      <c r="E26" s="19"/>
      <c r="F26" s="19"/>
      <c r="G26" s="19"/>
      <c r="H26" s="19"/>
      <c r="I26" s="19"/>
      <c r="J26" s="19"/>
      <c r="K26" s="19"/>
      <c r="L26" s="19"/>
      <c r="M26" s="19"/>
    </row>
    <row r="27" spans="2:15" x14ac:dyDescent="0.15">
      <c r="B27" s="19"/>
      <c r="C27" s="19"/>
      <c r="D27" s="19"/>
      <c r="E27" s="19"/>
      <c r="F27" s="19"/>
      <c r="G27" s="19"/>
      <c r="H27" s="19"/>
      <c r="I27" s="19"/>
      <c r="J27" s="19"/>
      <c r="K27" s="19"/>
      <c r="L27" s="19"/>
      <c r="M27" s="19"/>
    </row>
    <row r="28" spans="2:15" x14ac:dyDescent="0.15">
      <c r="B28" s="19"/>
      <c r="C28" s="19"/>
      <c r="D28" s="19"/>
      <c r="E28" s="19"/>
      <c r="F28" s="19"/>
      <c r="G28" s="19"/>
      <c r="H28" s="19"/>
      <c r="I28" s="19"/>
      <c r="J28" s="19"/>
      <c r="K28" s="19"/>
      <c r="L28" s="19"/>
      <c r="M28" s="19"/>
    </row>
    <row r="29" spans="2:15" x14ac:dyDescent="0.15">
      <c r="B29" s="19"/>
      <c r="C29" s="19"/>
      <c r="D29" s="19"/>
      <c r="E29" s="19"/>
      <c r="F29" s="19"/>
      <c r="G29" s="19"/>
      <c r="H29" s="19"/>
      <c r="I29" s="19"/>
      <c r="J29" s="19"/>
      <c r="K29" s="19"/>
      <c r="L29" s="19"/>
      <c r="M29" s="19"/>
    </row>
    <row r="30" spans="2:15" x14ac:dyDescent="0.15">
      <c r="C30" s="19"/>
      <c r="D30" s="19"/>
      <c r="E30" s="19"/>
      <c r="F30" s="19"/>
      <c r="G30" s="19"/>
      <c r="H30" s="19"/>
      <c r="I30" s="19"/>
      <c r="J30" s="19"/>
      <c r="K30" s="19"/>
      <c r="L30" s="19"/>
      <c r="M30" s="19"/>
    </row>
    <row r="31" spans="2:15" x14ac:dyDescent="0.15">
      <c r="B31" s="29" t="s">
        <v>334</v>
      </c>
      <c r="C31" s="19"/>
      <c r="D31" s="19"/>
      <c r="E31" s="19"/>
      <c r="F31" s="19"/>
      <c r="G31" s="19"/>
      <c r="H31" s="19"/>
      <c r="I31" s="19"/>
      <c r="J31" s="19"/>
      <c r="K31" s="19"/>
      <c r="L31" s="19"/>
      <c r="M31" s="19"/>
    </row>
    <row r="32" spans="2:15" ht="168" x14ac:dyDescent="0.15">
      <c r="B32" s="66" t="s">
        <v>335</v>
      </c>
      <c r="C32" s="57" t="s">
        <v>336</v>
      </c>
      <c r="D32" s="57" t="s">
        <v>337</v>
      </c>
      <c r="E32" s="57" t="s">
        <v>338</v>
      </c>
      <c r="F32" s="57" t="s">
        <v>339</v>
      </c>
      <c r="G32" s="57" t="s">
        <v>340</v>
      </c>
      <c r="H32" s="57" t="s">
        <v>341</v>
      </c>
      <c r="I32" s="57" t="s">
        <v>342</v>
      </c>
      <c r="J32" s="57" t="s">
        <v>343</v>
      </c>
      <c r="K32" s="57" t="s">
        <v>344</v>
      </c>
      <c r="L32" s="57" t="s">
        <v>345</v>
      </c>
      <c r="M32" s="58" t="s">
        <v>346</v>
      </c>
      <c r="O32" s="29" t="s">
        <v>684</v>
      </c>
    </row>
    <row r="33" spans="2:15" x14ac:dyDescent="0.15">
      <c r="B33" s="60">
        <v>1</v>
      </c>
      <c r="C33" s="19">
        <v>1</v>
      </c>
      <c r="D33" s="19">
        <v>1</v>
      </c>
      <c r="E33" s="19">
        <v>5</v>
      </c>
      <c r="F33" s="19">
        <v>1</v>
      </c>
      <c r="G33" s="19">
        <v>1</v>
      </c>
      <c r="H33" s="19">
        <v>1</v>
      </c>
      <c r="I33" s="19">
        <v>2</v>
      </c>
      <c r="J33" s="19">
        <v>5</v>
      </c>
      <c r="K33" s="19">
        <v>5</v>
      </c>
      <c r="L33" s="19">
        <v>5</v>
      </c>
      <c r="M33" s="20">
        <v>5</v>
      </c>
      <c r="O33" t="s">
        <v>685</v>
      </c>
    </row>
    <row r="34" spans="2:15" x14ac:dyDescent="0.15">
      <c r="B34" s="60">
        <v>1</v>
      </c>
      <c r="C34" s="19">
        <v>1</v>
      </c>
      <c r="D34" s="19">
        <v>1</v>
      </c>
      <c r="E34" s="19">
        <v>4</v>
      </c>
      <c r="F34" s="19">
        <v>1</v>
      </c>
      <c r="G34" s="19">
        <v>1</v>
      </c>
      <c r="H34" s="19">
        <v>1</v>
      </c>
      <c r="I34" s="19">
        <v>1</v>
      </c>
      <c r="J34" s="19">
        <v>2</v>
      </c>
      <c r="K34" s="19">
        <v>1</v>
      </c>
      <c r="L34" s="19">
        <v>1</v>
      </c>
      <c r="M34" s="20">
        <v>1</v>
      </c>
    </row>
    <row r="35" spans="2:15" x14ac:dyDescent="0.15">
      <c r="B35" s="60">
        <v>2</v>
      </c>
      <c r="C35" s="19">
        <v>1</v>
      </c>
      <c r="D35" s="19">
        <v>1</v>
      </c>
      <c r="E35" s="19">
        <v>4</v>
      </c>
      <c r="F35" s="19">
        <v>4</v>
      </c>
      <c r="G35" s="19">
        <v>5</v>
      </c>
      <c r="H35" s="19">
        <v>2</v>
      </c>
      <c r="I35" s="19">
        <v>5</v>
      </c>
      <c r="J35" s="19">
        <v>5</v>
      </c>
      <c r="K35" s="19">
        <v>5</v>
      </c>
      <c r="L35" s="19">
        <v>5</v>
      </c>
      <c r="M35" s="20">
        <v>5</v>
      </c>
    </row>
    <row r="36" spans="2:15" x14ac:dyDescent="0.15">
      <c r="B36" s="60">
        <v>1</v>
      </c>
      <c r="C36" s="19">
        <v>3</v>
      </c>
      <c r="D36" s="19">
        <v>2</v>
      </c>
      <c r="E36" s="19">
        <v>3</v>
      </c>
      <c r="F36" s="19">
        <v>3</v>
      </c>
      <c r="G36" s="19">
        <v>3</v>
      </c>
      <c r="H36" s="19">
        <v>2</v>
      </c>
      <c r="I36" s="19">
        <v>3</v>
      </c>
      <c r="J36" s="19">
        <v>3</v>
      </c>
      <c r="K36" s="19">
        <v>3</v>
      </c>
      <c r="L36" s="19">
        <v>4</v>
      </c>
      <c r="M36" s="20">
        <v>2</v>
      </c>
    </row>
    <row r="37" spans="2:15" x14ac:dyDescent="0.15">
      <c r="B37" s="60">
        <v>2</v>
      </c>
      <c r="C37" s="19">
        <v>1</v>
      </c>
      <c r="D37" s="19">
        <v>4</v>
      </c>
      <c r="E37" s="19">
        <v>2</v>
      </c>
      <c r="F37" s="19">
        <v>4</v>
      </c>
      <c r="G37" s="19">
        <v>3</v>
      </c>
      <c r="H37" s="19">
        <v>3</v>
      </c>
      <c r="I37" s="19">
        <v>2</v>
      </c>
      <c r="J37" s="19">
        <v>1</v>
      </c>
      <c r="K37" s="19">
        <v>3</v>
      </c>
      <c r="L37" s="19">
        <v>1</v>
      </c>
      <c r="M37" s="20">
        <v>1</v>
      </c>
    </row>
    <row r="38" spans="2:15" x14ac:dyDescent="0.15">
      <c r="B38" s="60">
        <v>3</v>
      </c>
      <c r="C38" s="19">
        <v>4</v>
      </c>
      <c r="D38" s="19">
        <v>1</v>
      </c>
      <c r="E38" s="19">
        <v>2</v>
      </c>
      <c r="F38" s="19">
        <v>4</v>
      </c>
      <c r="G38" s="19">
        <v>4</v>
      </c>
      <c r="H38" s="19">
        <v>4</v>
      </c>
      <c r="I38" s="19">
        <v>3</v>
      </c>
      <c r="J38" s="19">
        <v>2</v>
      </c>
      <c r="K38" s="19">
        <v>2</v>
      </c>
      <c r="L38" s="19">
        <v>1</v>
      </c>
      <c r="M38" s="20">
        <v>1</v>
      </c>
    </row>
    <row r="39" spans="2:15" x14ac:dyDescent="0.15">
      <c r="B39" s="60">
        <v>3</v>
      </c>
      <c r="C39" s="19">
        <v>3</v>
      </c>
      <c r="D39" s="19">
        <v>2</v>
      </c>
      <c r="E39" s="19">
        <v>1</v>
      </c>
      <c r="F39" s="19">
        <v>2</v>
      </c>
      <c r="G39" s="19">
        <v>2</v>
      </c>
      <c r="H39" s="19">
        <v>2</v>
      </c>
      <c r="I39" s="19">
        <v>3</v>
      </c>
      <c r="J39" s="19">
        <v>4</v>
      </c>
      <c r="K39" s="19">
        <v>2</v>
      </c>
      <c r="L39" s="19">
        <v>3</v>
      </c>
      <c r="M39" s="20">
        <v>4</v>
      </c>
    </row>
    <row r="40" spans="2:15" x14ac:dyDescent="0.15">
      <c r="B40" s="60">
        <v>3</v>
      </c>
      <c r="C40" s="19">
        <v>2</v>
      </c>
      <c r="D40" s="19">
        <v>3</v>
      </c>
      <c r="E40" s="19">
        <v>3</v>
      </c>
      <c r="F40" s="19">
        <v>3</v>
      </c>
      <c r="G40" s="19">
        <v>4</v>
      </c>
      <c r="H40" s="19">
        <v>3</v>
      </c>
      <c r="I40" s="19">
        <v>3</v>
      </c>
      <c r="J40" s="19">
        <v>3</v>
      </c>
      <c r="K40" s="19">
        <v>3</v>
      </c>
      <c r="L40" s="19">
        <v>2</v>
      </c>
      <c r="M40" s="20">
        <v>3</v>
      </c>
    </row>
    <row r="41" spans="2:15" x14ac:dyDescent="0.15">
      <c r="B41" s="60">
        <v>2</v>
      </c>
      <c r="C41" s="19">
        <v>2</v>
      </c>
      <c r="D41" s="19">
        <v>3</v>
      </c>
      <c r="E41" s="19">
        <v>4</v>
      </c>
      <c r="F41" s="19">
        <v>4</v>
      </c>
      <c r="G41" s="19">
        <v>3</v>
      </c>
      <c r="H41" s="19">
        <v>3</v>
      </c>
      <c r="I41" s="19">
        <v>3</v>
      </c>
      <c r="J41" s="19">
        <v>2</v>
      </c>
      <c r="K41" s="19">
        <v>3</v>
      </c>
      <c r="L41" s="19">
        <v>2</v>
      </c>
      <c r="M41" s="20">
        <v>3</v>
      </c>
    </row>
    <row r="42" spans="2:15" x14ac:dyDescent="0.15">
      <c r="B42" s="60">
        <v>4</v>
      </c>
      <c r="C42" s="19">
        <v>3</v>
      </c>
      <c r="D42" s="19">
        <v>4</v>
      </c>
      <c r="E42" s="19">
        <v>2</v>
      </c>
      <c r="F42" s="19">
        <v>3</v>
      </c>
      <c r="G42" s="19">
        <v>3</v>
      </c>
      <c r="H42" s="19">
        <v>1</v>
      </c>
      <c r="I42" s="19">
        <v>4</v>
      </c>
      <c r="J42" s="19">
        <v>3</v>
      </c>
      <c r="K42" s="19">
        <v>3</v>
      </c>
      <c r="L42" s="19">
        <v>5</v>
      </c>
      <c r="M42" s="20">
        <v>3</v>
      </c>
    </row>
    <row r="43" spans="2:15" x14ac:dyDescent="0.15">
      <c r="B43" s="60">
        <v>4</v>
      </c>
      <c r="C43" s="19">
        <v>4</v>
      </c>
      <c r="D43" s="19">
        <v>4</v>
      </c>
      <c r="E43" s="19">
        <v>1</v>
      </c>
      <c r="F43" s="19">
        <v>2</v>
      </c>
      <c r="G43" s="19">
        <v>2</v>
      </c>
      <c r="H43" s="19">
        <v>3</v>
      </c>
      <c r="I43" s="19">
        <v>4</v>
      </c>
      <c r="J43" s="19">
        <v>3</v>
      </c>
      <c r="K43" s="19">
        <v>3</v>
      </c>
      <c r="L43" s="19">
        <v>3</v>
      </c>
      <c r="M43" s="20">
        <v>3</v>
      </c>
    </row>
    <row r="44" spans="2:15" x14ac:dyDescent="0.15">
      <c r="B44" s="60">
        <v>1</v>
      </c>
      <c r="C44" s="19">
        <v>3</v>
      </c>
      <c r="D44" s="19">
        <v>2</v>
      </c>
      <c r="E44" s="19">
        <v>3</v>
      </c>
      <c r="F44" s="19">
        <v>3</v>
      </c>
      <c r="G44" s="19">
        <v>3</v>
      </c>
      <c r="H44" s="19">
        <v>3</v>
      </c>
      <c r="I44" s="19">
        <v>1</v>
      </c>
      <c r="J44" s="19">
        <v>1</v>
      </c>
      <c r="K44" s="19">
        <v>4</v>
      </c>
      <c r="L44" s="19">
        <v>3</v>
      </c>
      <c r="M44" s="20">
        <v>3</v>
      </c>
    </row>
    <row r="45" spans="2:15" x14ac:dyDescent="0.15">
      <c r="B45" s="60">
        <v>2</v>
      </c>
      <c r="C45" s="19">
        <v>2</v>
      </c>
      <c r="D45" s="19">
        <v>2</v>
      </c>
      <c r="E45" s="19">
        <v>4</v>
      </c>
      <c r="F45" s="19">
        <v>3</v>
      </c>
      <c r="G45" s="19">
        <v>3</v>
      </c>
      <c r="H45" s="19">
        <v>3</v>
      </c>
      <c r="I45" s="19">
        <v>2</v>
      </c>
      <c r="J45" s="19">
        <v>1</v>
      </c>
      <c r="K45" s="19">
        <v>1</v>
      </c>
      <c r="L45" s="19">
        <v>1</v>
      </c>
      <c r="M45" s="20">
        <v>2</v>
      </c>
    </row>
    <row r="46" spans="2:15" x14ac:dyDescent="0.15">
      <c r="B46" s="60">
        <v>3</v>
      </c>
      <c r="C46" s="19">
        <v>3</v>
      </c>
      <c r="D46" s="19">
        <v>3</v>
      </c>
      <c r="E46" s="19">
        <v>3</v>
      </c>
      <c r="F46" s="19">
        <v>3</v>
      </c>
      <c r="G46" s="19">
        <v>3</v>
      </c>
      <c r="H46" s="19">
        <v>2</v>
      </c>
      <c r="I46" s="19">
        <v>3</v>
      </c>
      <c r="J46" s="19">
        <v>4</v>
      </c>
      <c r="K46" s="19">
        <v>4</v>
      </c>
      <c r="L46" s="19">
        <v>1</v>
      </c>
      <c r="M46" s="20">
        <v>5</v>
      </c>
    </row>
    <row r="47" spans="2:15" x14ac:dyDescent="0.15">
      <c r="B47" s="60">
        <v>3</v>
      </c>
      <c r="C47" s="19">
        <v>4</v>
      </c>
      <c r="D47" s="19">
        <v>3</v>
      </c>
      <c r="E47" s="19">
        <v>3</v>
      </c>
      <c r="F47" s="19">
        <v>4</v>
      </c>
      <c r="G47" s="19">
        <v>3</v>
      </c>
      <c r="H47" s="19">
        <v>3</v>
      </c>
      <c r="I47" s="19">
        <v>3</v>
      </c>
      <c r="J47" s="19">
        <v>4</v>
      </c>
      <c r="K47" s="19">
        <v>4</v>
      </c>
      <c r="L47" s="19">
        <v>3</v>
      </c>
      <c r="M47" s="20">
        <v>1</v>
      </c>
    </row>
    <row r="48" spans="2:15" x14ac:dyDescent="0.15">
      <c r="B48" s="60">
        <v>3</v>
      </c>
      <c r="C48" s="19">
        <v>3</v>
      </c>
      <c r="D48" s="19">
        <v>3</v>
      </c>
      <c r="E48" s="19">
        <v>4</v>
      </c>
      <c r="F48" s="19">
        <v>4</v>
      </c>
      <c r="G48" s="19">
        <v>4</v>
      </c>
      <c r="H48" s="19">
        <v>3</v>
      </c>
      <c r="I48" s="19">
        <v>3</v>
      </c>
      <c r="J48" s="19">
        <v>4</v>
      </c>
      <c r="K48" s="19">
        <v>4</v>
      </c>
      <c r="L48" s="19">
        <v>4</v>
      </c>
      <c r="M48" s="20">
        <v>4</v>
      </c>
    </row>
    <row r="49" spans="2:13" x14ac:dyDescent="0.15">
      <c r="B49" s="60">
        <v>2</v>
      </c>
      <c r="C49" s="19">
        <v>3</v>
      </c>
      <c r="D49" s="19">
        <v>3</v>
      </c>
      <c r="E49" s="19">
        <v>4</v>
      </c>
      <c r="F49" s="19">
        <v>3</v>
      </c>
      <c r="G49" s="19">
        <v>3</v>
      </c>
      <c r="H49" s="19">
        <v>2</v>
      </c>
      <c r="I49" s="19">
        <v>2</v>
      </c>
      <c r="J49" s="19">
        <v>5</v>
      </c>
      <c r="K49" s="19">
        <v>5</v>
      </c>
      <c r="L49" s="19">
        <v>5</v>
      </c>
      <c r="M49" s="20">
        <v>5</v>
      </c>
    </row>
    <row r="50" spans="2:13" x14ac:dyDescent="0.15">
      <c r="B50" s="60">
        <v>3</v>
      </c>
      <c r="C50" s="19">
        <v>2</v>
      </c>
      <c r="D50" s="19">
        <v>2</v>
      </c>
      <c r="E50" s="19">
        <v>3</v>
      </c>
      <c r="F50" s="19">
        <v>3</v>
      </c>
      <c r="G50" s="19">
        <v>3</v>
      </c>
      <c r="H50" s="19">
        <v>2</v>
      </c>
      <c r="I50" s="19">
        <v>3</v>
      </c>
      <c r="J50" s="19">
        <v>3</v>
      </c>
      <c r="K50" s="19">
        <v>4</v>
      </c>
      <c r="L50" s="19">
        <v>3</v>
      </c>
      <c r="M50" s="20">
        <v>3</v>
      </c>
    </row>
    <row r="51" spans="2:13" x14ac:dyDescent="0.15">
      <c r="B51" s="60">
        <v>5</v>
      </c>
      <c r="C51" s="19">
        <v>3</v>
      </c>
      <c r="D51" s="19">
        <v>4</v>
      </c>
      <c r="E51" s="19">
        <v>1</v>
      </c>
      <c r="F51" s="19">
        <v>2</v>
      </c>
      <c r="G51" s="19">
        <v>1</v>
      </c>
      <c r="H51" s="19">
        <v>3</v>
      </c>
      <c r="I51" s="19">
        <v>1</v>
      </c>
      <c r="J51" s="19">
        <v>1</v>
      </c>
      <c r="K51" s="19">
        <v>1</v>
      </c>
      <c r="L51" s="19">
        <v>2</v>
      </c>
      <c r="M51" s="20">
        <v>1</v>
      </c>
    </row>
    <row r="52" spans="2:13" x14ac:dyDescent="0.15">
      <c r="B52" s="60">
        <v>2</v>
      </c>
      <c r="C52" s="19">
        <v>3</v>
      </c>
      <c r="D52" s="19">
        <v>3</v>
      </c>
      <c r="E52" s="19">
        <v>4</v>
      </c>
      <c r="F52" s="19">
        <v>3</v>
      </c>
      <c r="G52" s="19">
        <v>3</v>
      </c>
      <c r="H52" s="19">
        <v>3</v>
      </c>
      <c r="I52" s="19">
        <v>3</v>
      </c>
      <c r="J52" s="19">
        <v>2</v>
      </c>
      <c r="K52" s="19">
        <v>3</v>
      </c>
      <c r="L52" s="19">
        <v>3</v>
      </c>
      <c r="M52" s="20">
        <v>3</v>
      </c>
    </row>
    <row r="53" spans="2:13" x14ac:dyDescent="0.15">
      <c r="B53" s="60">
        <v>3</v>
      </c>
      <c r="C53" s="19">
        <v>2</v>
      </c>
      <c r="D53" s="19">
        <v>2</v>
      </c>
      <c r="E53" s="19">
        <v>3</v>
      </c>
      <c r="F53" s="19">
        <v>3</v>
      </c>
      <c r="G53" s="19">
        <v>3</v>
      </c>
      <c r="H53" s="19">
        <v>2</v>
      </c>
      <c r="I53" s="19">
        <v>3</v>
      </c>
      <c r="J53" s="19">
        <v>4</v>
      </c>
      <c r="K53" s="19">
        <v>3</v>
      </c>
      <c r="L53" s="19">
        <v>4</v>
      </c>
      <c r="M53" s="20">
        <v>3</v>
      </c>
    </row>
    <row r="54" spans="2:13" x14ac:dyDescent="0.15">
      <c r="B54" s="60">
        <v>1</v>
      </c>
      <c r="C54" s="19">
        <v>1</v>
      </c>
      <c r="D54" s="19">
        <v>2</v>
      </c>
      <c r="E54" s="19">
        <v>5</v>
      </c>
      <c r="F54" s="19">
        <v>2</v>
      </c>
      <c r="G54" s="19">
        <v>3</v>
      </c>
      <c r="H54" s="19">
        <v>2</v>
      </c>
      <c r="I54" s="19">
        <v>3</v>
      </c>
      <c r="J54" s="19">
        <v>4</v>
      </c>
      <c r="K54" s="19">
        <v>4</v>
      </c>
      <c r="L54" s="19">
        <v>4</v>
      </c>
      <c r="M54" s="20">
        <v>3</v>
      </c>
    </row>
    <row r="55" spans="2:13" x14ac:dyDescent="0.15">
      <c r="B55" s="60">
        <v>5</v>
      </c>
      <c r="C55" s="19">
        <v>4</v>
      </c>
      <c r="D55" s="19">
        <v>4</v>
      </c>
      <c r="E55" s="19">
        <v>1</v>
      </c>
      <c r="F55" s="19">
        <v>4</v>
      </c>
      <c r="G55" s="19">
        <v>3</v>
      </c>
      <c r="H55" s="19">
        <v>4</v>
      </c>
      <c r="I55" s="19">
        <v>3</v>
      </c>
      <c r="J55" s="19">
        <v>2</v>
      </c>
      <c r="K55" s="19">
        <v>1</v>
      </c>
      <c r="L55" s="19">
        <v>2</v>
      </c>
      <c r="M55" s="20">
        <v>2</v>
      </c>
    </row>
    <row r="56" spans="2:13" x14ac:dyDescent="0.15">
      <c r="B56" s="60">
        <v>4</v>
      </c>
      <c r="C56" s="19">
        <v>4</v>
      </c>
      <c r="D56" s="19">
        <v>3</v>
      </c>
      <c r="E56" s="19">
        <v>2</v>
      </c>
      <c r="F56" s="19">
        <v>3</v>
      </c>
      <c r="G56" s="19">
        <v>3</v>
      </c>
      <c r="H56" s="19">
        <v>3</v>
      </c>
      <c r="I56" s="19">
        <v>3</v>
      </c>
      <c r="J56" s="19">
        <v>2</v>
      </c>
      <c r="K56" s="19">
        <v>3</v>
      </c>
      <c r="L56" s="19">
        <v>2</v>
      </c>
      <c r="M56" s="20">
        <v>3</v>
      </c>
    </row>
    <row r="57" spans="2:13" x14ac:dyDescent="0.15">
      <c r="B57" s="60">
        <v>3</v>
      </c>
      <c r="C57" s="19">
        <v>3</v>
      </c>
      <c r="D57" s="19">
        <v>3</v>
      </c>
      <c r="E57" s="19">
        <v>3</v>
      </c>
      <c r="F57" s="19">
        <v>4</v>
      </c>
      <c r="G57" s="19">
        <v>3</v>
      </c>
      <c r="H57" s="19">
        <v>3</v>
      </c>
      <c r="I57" s="19">
        <v>3</v>
      </c>
      <c r="J57" s="19">
        <v>1</v>
      </c>
      <c r="K57" s="19">
        <v>2</v>
      </c>
      <c r="L57" s="19">
        <v>2</v>
      </c>
      <c r="M57" s="20">
        <v>2</v>
      </c>
    </row>
    <row r="58" spans="2:13" x14ac:dyDescent="0.15">
      <c r="B58" s="60">
        <v>2</v>
      </c>
      <c r="C58" s="19">
        <v>2</v>
      </c>
      <c r="D58" s="19">
        <v>3</v>
      </c>
      <c r="E58" s="19">
        <v>4</v>
      </c>
      <c r="F58" s="19">
        <v>4</v>
      </c>
      <c r="G58" s="19">
        <v>4</v>
      </c>
      <c r="H58" s="19">
        <v>3</v>
      </c>
      <c r="I58" s="19">
        <v>4</v>
      </c>
      <c r="J58" s="19">
        <v>4</v>
      </c>
      <c r="K58" s="19">
        <v>5</v>
      </c>
      <c r="L58" s="19">
        <v>4</v>
      </c>
      <c r="M58" s="20">
        <v>4</v>
      </c>
    </row>
    <row r="59" spans="2:13" x14ac:dyDescent="0.15">
      <c r="B59" s="60">
        <v>4</v>
      </c>
      <c r="C59" s="19">
        <v>3</v>
      </c>
      <c r="D59" s="19">
        <v>3</v>
      </c>
      <c r="E59" s="19">
        <v>2</v>
      </c>
      <c r="F59" s="19">
        <v>4</v>
      </c>
      <c r="G59" s="19">
        <v>4</v>
      </c>
      <c r="H59" s="19">
        <v>4</v>
      </c>
      <c r="I59" s="19">
        <v>4</v>
      </c>
      <c r="J59" s="19">
        <v>3</v>
      </c>
      <c r="K59" s="19">
        <v>3</v>
      </c>
      <c r="L59" s="19">
        <v>4</v>
      </c>
      <c r="M59" s="20">
        <v>3</v>
      </c>
    </row>
    <row r="60" spans="2:13" x14ac:dyDescent="0.15">
      <c r="B60" s="60">
        <v>2</v>
      </c>
      <c r="C60" s="19">
        <v>2</v>
      </c>
      <c r="D60" s="19">
        <v>2</v>
      </c>
      <c r="E60" s="19">
        <v>4</v>
      </c>
      <c r="F60" s="19">
        <v>4</v>
      </c>
      <c r="G60" s="19">
        <v>3</v>
      </c>
      <c r="H60" s="19">
        <v>3</v>
      </c>
      <c r="I60" s="19">
        <v>3</v>
      </c>
      <c r="J60" s="19">
        <v>2</v>
      </c>
      <c r="K60" s="19">
        <v>2</v>
      </c>
      <c r="L60" s="19">
        <v>2</v>
      </c>
      <c r="M60" s="20">
        <v>2</v>
      </c>
    </row>
    <row r="61" spans="2:13" x14ac:dyDescent="0.15">
      <c r="B61" s="60">
        <v>4</v>
      </c>
      <c r="C61" s="19">
        <v>4</v>
      </c>
      <c r="D61" s="19">
        <v>4</v>
      </c>
      <c r="E61" s="19">
        <v>2</v>
      </c>
      <c r="F61" s="19">
        <v>4</v>
      </c>
      <c r="G61" s="19">
        <v>3</v>
      </c>
      <c r="H61" s="19">
        <v>4</v>
      </c>
      <c r="I61" s="19">
        <v>3</v>
      </c>
      <c r="J61" s="19">
        <v>1</v>
      </c>
      <c r="K61" s="19">
        <v>1</v>
      </c>
      <c r="L61" s="19">
        <v>1</v>
      </c>
      <c r="M61" s="20">
        <v>1</v>
      </c>
    </row>
    <row r="62" spans="2:13" x14ac:dyDescent="0.15">
      <c r="B62" s="60">
        <v>3</v>
      </c>
      <c r="C62" s="19">
        <v>4</v>
      </c>
      <c r="D62" s="19">
        <v>3</v>
      </c>
      <c r="E62" s="19">
        <v>4</v>
      </c>
      <c r="F62" s="19">
        <v>4</v>
      </c>
      <c r="G62" s="19">
        <v>3</v>
      </c>
      <c r="H62" s="19">
        <v>3</v>
      </c>
      <c r="I62" s="19">
        <v>3</v>
      </c>
      <c r="J62" s="19">
        <v>4</v>
      </c>
      <c r="K62" s="19">
        <v>2</v>
      </c>
      <c r="L62" s="19">
        <v>3</v>
      </c>
      <c r="M62" s="20">
        <v>3</v>
      </c>
    </row>
    <row r="63" spans="2:13" x14ac:dyDescent="0.15">
      <c r="B63" s="60">
        <v>2</v>
      </c>
      <c r="C63" s="19">
        <v>2</v>
      </c>
      <c r="D63" s="19">
        <v>2</v>
      </c>
      <c r="E63" s="19">
        <v>4</v>
      </c>
      <c r="F63" s="19">
        <v>2</v>
      </c>
      <c r="G63" s="19">
        <v>3</v>
      </c>
      <c r="H63" s="19">
        <v>2</v>
      </c>
      <c r="I63" s="19">
        <v>3</v>
      </c>
      <c r="J63" s="19">
        <v>4</v>
      </c>
      <c r="K63" s="19">
        <v>3</v>
      </c>
      <c r="L63" s="19">
        <v>4</v>
      </c>
      <c r="M63" s="20">
        <v>4</v>
      </c>
    </row>
    <row r="64" spans="2:13" x14ac:dyDescent="0.15">
      <c r="B64" s="60">
        <v>3</v>
      </c>
      <c r="C64" s="19">
        <v>3</v>
      </c>
      <c r="D64" s="19">
        <v>3</v>
      </c>
      <c r="E64" s="19">
        <v>3</v>
      </c>
      <c r="F64" s="19">
        <v>5</v>
      </c>
      <c r="G64" s="19">
        <v>5</v>
      </c>
      <c r="H64" s="19">
        <v>4</v>
      </c>
      <c r="I64" s="19">
        <v>5</v>
      </c>
      <c r="J64" s="19">
        <v>5</v>
      </c>
      <c r="K64" s="19">
        <v>4</v>
      </c>
      <c r="L64" s="19">
        <v>3</v>
      </c>
      <c r="M64" s="20">
        <v>4</v>
      </c>
    </row>
    <row r="65" spans="2:15" x14ac:dyDescent="0.15">
      <c r="B65" s="60">
        <v>3</v>
      </c>
      <c r="C65" s="19">
        <v>4</v>
      </c>
      <c r="D65" s="19">
        <v>3</v>
      </c>
      <c r="E65" s="19">
        <v>3</v>
      </c>
      <c r="F65" s="19">
        <v>2</v>
      </c>
      <c r="G65" s="19">
        <v>2</v>
      </c>
      <c r="H65" s="19">
        <v>2</v>
      </c>
      <c r="I65" s="19">
        <v>3</v>
      </c>
      <c r="J65" s="19">
        <v>3</v>
      </c>
      <c r="K65" s="19">
        <v>3</v>
      </c>
      <c r="L65" s="19">
        <v>3</v>
      </c>
      <c r="M65" s="20">
        <v>3</v>
      </c>
    </row>
    <row r="66" spans="2:15" x14ac:dyDescent="0.15">
      <c r="B66" s="60">
        <v>4</v>
      </c>
      <c r="C66" s="19">
        <v>2</v>
      </c>
      <c r="D66" s="19">
        <v>4</v>
      </c>
      <c r="E66" s="19">
        <v>3</v>
      </c>
      <c r="F66" s="19">
        <v>3</v>
      </c>
      <c r="G66" s="19">
        <v>3</v>
      </c>
      <c r="H66" s="19">
        <v>2</v>
      </c>
      <c r="I66" s="19">
        <v>3</v>
      </c>
      <c r="J66" s="19">
        <v>3</v>
      </c>
      <c r="K66" s="19">
        <v>4</v>
      </c>
      <c r="L66" s="19">
        <v>3</v>
      </c>
      <c r="M66" s="20">
        <v>4</v>
      </c>
    </row>
    <row r="67" spans="2:15" x14ac:dyDescent="0.15">
      <c r="B67" s="60">
        <v>3</v>
      </c>
      <c r="C67" s="19">
        <v>3</v>
      </c>
      <c r="D67" s="19">
        <v>3</v>
      </c>
      <c r="E67" s="19">
        <v>3</v>
      </c>
      <c r="F67" s="19">
        <v>4</v>
      </c>
      <c r="G67" s="19">
        <v>4</v>
      </c>
      <c r="H67" s="19">
        <v>4</v>
      </c>
      <c r="I67" s="19">
        <v>3</v>
      </c>
      <c r="J67" s="19">
        <v>2</v>
      </c>
      <c r="K67" s="19">
        <v>2</v>
      </c>
      <c r="L67" s="19">
        <v>2</v>
      </c>
      <c r="M67" s="20">
        <v>2</v>
      </c>
    </row>
    <row r="68" spans="2:15" x14ac:dyDescent="0.15">
      <c r="B68" s="60">
        <v>2</v>
      </c>
      <c r="C68" s="19">
        <v>2</v>
      </c>
      <c r="D68" s="19">
        <v>2</v>
      </c>
      <c r="E68" s="19">
        <v>4</v>
      </c>
      <c r="F68" s="19">
        <v>3</v>
      </c>
      <c r="G68" s="19">
        <v>3</v>
      </c>
      <c r="H68" s="19">
        <v>3</v>
      </c>
      <c r="I68" s="19">
        <v>3</v>
      </c>
      <c r="J68" s="19">
        <v>2</v>
      </c>
      <c r="K68" s="19">
        <v>3</v>
      </c>
      <c r="L68" s="19">
        <v>3</v>
      </c>
      <c r="M68" s="20">
        <v>3</v>
      </c>
    </row>
    <row r="69" spans="2:15" x14ac:dyDescent="0.15">
      <c r="B69" s="60">
        <v>3</v>
      </c>
      <c r="C69" s="19">
        <v>3</v>
      </c>
      <c r="D69" s="19">
        <v>3</v>
      </c>
      <c r="E69" s="19">
        <v>2</v>
      </c>
      <c r="F69" s="19">
        <v>3</v>
      </c>
      <c r="G69" s="19">
        <v>3</v>
      </c>
      <c r="H69" s="19">
        <v>3</v>
      </c>
      <c r="I69" s="19">
        <v>3</v>
      </c>
      <c r="J69" s="19">
        <v>4</v>
      </c>
      <c r="K69" s="19">
        <v>4</v>
      </c>
      <c r="L69" s="19">
        <v>4</v>
      </c>
      <c r="M69" s="20">
        <v>4</v>
      </c>
      <c r="O69" t="s">
        <v>668</v>
      </c>
    </row>
    <row r="70" spans="2:15" x14ac:dyDescent="0.15">
      <c r="B70" s="60">
        <v>4</v>
      </c>
      <c r="C70" s="19">
        <v>3</v>
      </c>
      <c r="D70" s="19">
        <v>4</v>
      </c>
      <c r="E70" s="19">
        <v>3</v>
      </c>
      <c r="F70" s="19">
        <v>4</v>
      </c>
      <c r="G70" s="19">
        <v>3</v>
      </c>
      <c r="H70" s="19">
        <v>3</v>
      </c>
      <c r="I70" s="19">
        <v>3</v>
      </c>
      <c r="J70" s="19">
        <v>3</v>
      </c>
      <c r="K70" s="19">
        <v>2</v>
      </c>
      <c r="L70" s="19">
        <v>3</v>
      </c>
      <c r="M70" s="20">
        <v>3</v>
      </c>
    </row>
    <row r="71" spans="2:15" x14ac:dyDescent="0.15">
      <c r="B71" s="60">
        <v>2</v>
      </c>
      <c r="C71" s="19">
        <v>3</v>
      </c>
      <c r="D71" s="19">
        <v>3</v>
      </c>
      <c r="E71" s="19">
        <v>4</v>
      </c>
      <c r="F71" s="19">
        <v>4</v>
      </c>
      <c r="G71" s="19">
        <v>3</v>
      </c>
      <c r="H71" s="19">
        <v>4</v>
      </c>
      <c r="I71" s="19">
        <v>3</v>
      </c>
      <c r="J71" s="19">
        <v>1</v>
      </c>
      <c r="K71" s="19">
        <v>2</v>
      </c>
      <c r="L71" s="19">
        <v>2</v>
      </c>
      <c r="M71" s="20">
        <v>2</v>
      </c>
    </row>
    <row r="72" spans="2:15" x14ac:dyDescent="0.15">
      <c r="B72" s="60">
        <v>3</v>
      </c>
      <c r="C72" s="19">
        <v>2</v>
      </c>
      <c r="D72" s="19">
        <v>3</v>
      </c>
      <c r="E72" s="19">
        <v>3</v>
      </c>
      <c r="F72" s="19">
        <v>3</v>
      </c>
      <c r="G72" s="19">
        <v>3</v>
      </c>
      <c r="H72" s="19">
        <v>3</v>
      </c>
      <c r="I72" s="19">
        <v>3</v>
      </c>
      <c r="J72" s="19">
        <v>3</v>
      </c>
      <c r="K72" s="19">
        <v>3</v>
      </c>
      <c r="L72" s="19">
        <v>3</v>
      </c>
      <c r="M72" s="20">
        <v>4</v>
      </c>
    </row>
    <row r="73" spans="2:15" x14ac:dyDescent="0.15">
      <c r="B73" s="60">
        <v>4</v>
      </c>
      <c r="C73" s="19">
        <v>4</v>
      </c>
      <c r="D73" s="19">
        <v>4</v>
      </c>
      <c r="E73" s="19">
        <v>1</v>
      </c>
      <c r="F73" s="19">
        <v>4</v>
      </c>
      <c r="G73" s="19">
        <v>3</v>
      </c>
      <c r="H73" s="19">
        <v>4</v>
      </c>
      <c r="I73" s="19">
        <v>4</v>
      </c>
      <c r="J73" s="19">
        <v>1</v>
      </c>
      <c r="K73" s="19">
        <v>1</v>
      </c>
      <c r="L73" s="19">
        <v>1</v>
      </c>
      <c r="M73" s="20">
        <v>2</v>
      </c>
    </row>
    <row r="74" spans="2:15" x14ac:dyDescent="0.15">
      <c r="B74" s="60">
        <v>2</v>
      </c>
      <c r="C74" s="19">
        <v>3</v>
      </c>
      <c r="D74" s="19">
        <v>2</v>
      </c>
      <c r="E74" s="19">
        <v>4</v>
      </c>
      <c r="F74" s="19">
        <v>3</v>
      </c>
      <c r="G74" s="19">
        <v>3</v>
      </c>
      <c r="H74" s="19">
        <v>2</v>
      </c>
      <c r="I74" s="19">
        <v>2</v>
      </c>
      <c r="J74" s="19">
        <v>4</v>
      </c>
      <c r="K74" s="19">
        <v>4</v>
      </c>
      <c r="L74" s="19">
        <v>5</v>
      </c>
      <c r="M74" s="20">
        <v>4</v>
      </c>
    </row>
    <row r="75" spans="2:15" x14ac:dyDescent="0.15">
      <c r="B75" s="60">
        <v>3</v>
      </c>
      <c r="C75" s="19">
        <v>4</v>
      </c>
      <c r="D75" s="19">
        <v>3</v>
      </c>
      <c r="E75" s="19">
        <v>2</v>
      </c>
      <c r="F75" s="19">
        <v>2</v>
      </c>
      <c r="G75" s="19">
        <v>2</v>
      </c>
      <c r="H75" s="19">
        <v>2</v>
      </c>
      <c r="I75" s="19">
        <v>2</v>
      </c>
      <c r="J75" s="19">
        <v>3</v>
      </c>
      <c r="K75" s="19">
        <v>2</v>
      </c>
      <c r="L75" s="19">
        <v>3</v>
      </c>
      <c r="M75" s="20">
        <v>2</v>
      </c>
    </row>
    <row r="76" spans="2:15" x14ac:dyDescent="0.15">
      <c r="B76" s="60">
        <v>1</v>
      </c>
      <c r="C76" s="19">
        <v>1</v>
      </c>
      <c r="D76" s="19">
        <v>2</v>
      </c>
      <c r="E76" s="19">
        <v>4</v>
      </c>
      <c r="F76" s="19">
        <v>3</v>
      </c>
      <c r="G76" s="19">
        <v>5</v>
      </c>
      <c r="H76" s="19">
        <v>5</v>
      </c>
      <c r="I76" s="19">
        <v>5</v>
      </c>
      <c r="J76" s="19">
        <v>4</v>
      </c>
      <c r="K76" s="19">
        <v>4</v>
      </c>
      <c r="L76" s="19">
        <v>3</v>
      </c>
      <c r="M76" s="20">
        <v>4</v>
      </c>
    </row>
    <row r="77" spans="2:15" x14ac:dyDescent="0.15">
      <c r="B77" s="60">
        <v>3</v>
      </c>
      <c r="C77" s="19">
        <v>2</v>
      </c>
      <c r="D77" s="19">
        <v>3</v>
      </c>
      <c r="E77" s="19">
        <v>3</v>
      </c>
      <c r="F77" s="19">
        <v>3</v>
      </c>
      <c r="G77" s="19">
        <v>3</v>
      </c>
      <c r="H77" s="19">
        <v>2</v>
      </c>
      <c r="I77" s="19">
        <v>2</v>
      </c>
      <c r="J77" s="19">
        <v>3</v>
      </c>
      <c r="K77" s="19">
        <v>3</v>
      </c>
      <c r="L77" s="19">
        <v>4</v>
      </c>
      <c r="M77" s="20">
        <v>3</v>
      </c>
    </row>
    <row r="78" spans="2:15" x14ac:dyDescent="0.15">
      <c r="B78" s="60">
        <v>4</v>
      </c>
      <c r="C78" s="19">
        <v>4</v>
      </c>
      <c r="D78" s="19">
        <v>4</v>
      </c>
      <c r="E78" s="19">
        <v>2</v>
      </c>
      <c r="F78" s="19">
        <v>4</v>
      </c>
      <c r="G78" s="19">
        <v>3</v>
      </c>
      <c r="H78" s="19">
        <v>4</v>
      </c>
      <c r="I78" s="19">
        <v>4</v>
      </c>
      <c r="J78" s="19">
        <v>2</v>
      </c>
      <c r="K78" s="19">
        <v>1</v>
      </c>
      <c r="L78" s="19">
        <v>2</v>
      </c>
      <c r="M78" s="20">
        <v>1</v>
      </c>
    </row>
    <row r="79" spans="2:15" x14ac:dyDescent="0.15">
      <c r="B79" s="60">
        <v>3</v>
      </c>
      <c r="C79" s="19">
        <v>3</v>
      </c>
      <c r="D79" s="19">
        <v>3</v>
      </c>
      <c r="E79" s="19">
        <v>2</v>
      </c>
      <c r="F79" s="19">
        <v>5</v>
      </c>
      <c r="G79" s="19">
        <v>4</v>
      </c>
      <c r="H79" s="19">
        <v>4</v>
      </c>
      <c r="I79" s="19">
        <v>4</v>
      </c>
      <c r="J79" s="19">
        <v>3</v>
      </c>
      <c r="K79" s="19">
        <v>4</v>
      </c>
      <c r="L79" s="19">
        <v>3</v>
      </c>
      <c r="M79" s="20">
        <v>3</v>
      </c>
    </row>
    <row r="80" spans="2:15" x14ac:dyDescent="0.15">
      <c r="B80" s="60">
        <v>3</v>
      </c>
      <c r="C80" s="19">
        <v>4</v>
      </c>
      <c r="D80" s="19">
        <v>3</v>
      </c>
      <c r="E80" s="19">
        <v>2</v>
      </c>
      <c r="F80" s="19">
        <v>3</v>
      </c>
      <c r="G80" s="19">
        <v>2</v>
      </c>
      <c r="H80" s="19">
        <v>3</v>
      </c>
      <c r="I80" s="19">
        <v>3</v>
      </c>
      <c r="J80" s="19">
        <v>1</v>
      </c>
      <c r="K80" s="19">
        <v>1</v>
      </c>
      <c r="L80" s="19">
        <v>1</v>
      </c>
      <c r="M80" s="20">
        <v>1</v>
      </c>
    </row>
    <row r="81" spans="2:15" x14ac:dyDescent="0.15">
      <c r="B81" s="60">
        <v>4</v>
      </c>
      <c r="C81" s="19">
        <v>3</v>
      </c>
      <c r="D81" s="19">
        <v>4</v>
      </c>
      <c r="E81" s="19">
        <v>3</v>
      </c>
      <c r="F81" s="19">
        <v>3</v>
      </c>
      <c r="G81" s="19">
        <v>3</v>
      </c>
      <c r="H81" s="19">
        <v>3</v>
      </c>
      <c r="I81" s="19">
        <v>3</v>
      </c>
      <c r="J81" s="19">
        <v>2</v>
      </c>
      <c r="K81" s="19">
        <v>2</v>
      </c>
      <c r="L81" s="19">
        <v>2</v>
      </c>
      <c r="M81" s="20">
        <v>2</v>
      </c>
    </row>
    <row r="82" spans="2:15" x14ac:dyDescent="0.15">
      <c r="B82" s="60">
        <v>2</v>
      </c>
      <c r="C82" s="19">
        <v>2</v>
      </c>
      <c r="D82" s="19">
        <v>1</v>
      </c>
      <c r="E82" s="19">
        <v>4</v>
      </c>
      <c r="F82" s="19">
        <v>2</v>
      </c>
      <c r="G82" s="19">
        <v>2</v>
      </c>
      <c r="H82" s="19">
        <v>2</v>
      </c>
      <c r="I82" s="19">
        <v>2</v>
      </c>
      <c r="J82" s="19">
        <v>4</v>
      </c>
      <c r="K82" s="19">
        <v>3</v>
      </c>
      <c r="L82" s="19">
        <v>4</v>
      </c>
      <c r="M82" s="20">
        <v>4</v>
      </c>
    </row>
    <row r="83" spans="2:15" x14ac:dyDescent="0.15">
      <c r="B83" s="60">
        <v>1</v>
      </c>
      <c r="C83" s="19">
        <v>3</v>
      </c>
      <c r="D83" s="19">
        <v>2</v>
      </c>
      <c r="E83" s="19">
        <v>4</v>
      </c>
      <c r="F83" s="19">
        <v>4</v>
      </c>
      <c r="G83" s="19">
        <v>4</v>
      </c>
      <c r="H83" s="19">
        <v>3</v>
      </c>
      <c r="I83" s="19">
        <v>3</v>
      </c>
      <c r="J83" s="19">
        <v>5</v>
      </c>
      <c r="K83" s="19">
        <v>5</v>
      </c>
      <c r="L83" s="19">
        <v>5</v>
      </c>
      <c r="M83" s="20">
        <v>5</v>
      </c>
    </row>
    <row r="84" spans="2:15" x14ac:dyDescent="0.15">
      <c r="B84" s="60">
        <v>2</v>
      </c>
      <c r="C84" s="19">
        <v>2</v>
      </c>
      <c r="D84" s="19">
        <v>3</v>
      </c>
      <c r="E84" s="19">
        <v>4</v>
      </c>
      <c r="F84" s="19">
        <v>3</v>
      </c>
      <c r="G84" s="19">
        <v>3</v>
      </c>
      <c r="H84" s="19">
        <v>2</v>
      </c>
      <c r="I84" s="19">
        <v>2</v>
      </c>
      <c r="J84" s="19">
        <v>4</v>
      </c>
      <c r="K84" s="19">
        <v>4</v>
      </c>
      <c r="L84" s="19">
        <v>4</v>
      </c>
      <c r="M84" s="20">
        <v>4</v>
      </c>
    </row>
    <row r="85" spans="2:15" x14ac:dyDescent="0.15">
      <c r="B85" s="60">
        <v>3</v>
      </c>
      <c r="C85" s="19">
        <v>3</v>
      </c>
      <c r="D85" s="19">
        <v>3</v>
      </c>
      <c r="E85" s="19">
        <v>3</v>
      </c>
      <c r="F85" s="19">
        <v>2</v>
      </c>
      <c r="G85" s="19">
        <v>2</v>
      </c>
      <c r="H85" s="19">
        <v>2</v>
      </c>
      <c r="I85" s="19">
        <v>2</v>
      </c>
      <c r="J85" s="19">
        <v>3</v>
      </c>
      <c r="K85" s="19">
        <v>3</v>
      </c>
      <c r="L85" s="19">
        <v>3</v>
      </c>
      <c r="M85" s="20">
        <v>3</v>
      </c>
    </row>
    <row r="86" spans="2:15" x14ac:dyDescent="0.15">
      <c r="B86" s="60">
        <v>2</v>
      </c>
      <c r="C86" s="19">
        <v>2</v>
      </c>
      <c r="D86" s="19">
        <v>2</v>
      </c>
      <c r="E86" s="19">
        <v>4</v>
      </c>
      <c r="F86" s="19">
        <v>3</v>
      </c>
      <c r="G86" s="19">
        <v>3</v>
      </c>
      <c r="H86" s="19">
        <v>3</v>
      </c>
      <c r="I86" s="19">
        <v>3</v>
      </c>
      <c r="J86" s="19">
        <v>3</v>
      </c>
      <c r="K86" s="19">
        <v>3</v>
      </c>
      <c r="L86" s="19">
        <v>3</v>
      </c>
      <c r="M86" s="20">
        <v>3</v>
      </c>
    </row>
    <row r="87" spans="2:15" x14ac:dyDescent="0.15">
      <c r="B87" s="60">
        <v>4</v>
      </c>
      <c r="C87" s="19">
        <v>2</v>
      </c>
      <c r="D87" s="19">
        <v>4</v>
      </c>
      <c r="E87" s="19">
        <v>3</v>
      </c>
      <c r="F87" s="19">
        <v>2</v>
      </c>
      <c r="G87" s="19">
        <v>3</v>
      </c>
      <c r="H87" s="19">
        <v>2</v>
      </c>
      <c r="I87" s="19">
        <v>2</v>
      </c>
      <c r="J87" s="19">
        <v>5</v>
      </c>
      <c r="K87" s="19">
        <v>4</v>
      </c>
      <c r="L87" s="19">
        <v>5</v>
      </c>
      <c r="M87" s="20">
        <v>5</v>
      </c>
    </row>
    <row r="88" spans="2:15" x14ac:dyDescent="0.15">
      <c r="B88" s="60">
        <v>3</v>
      </c>
      <c r="C88" s="19">
        <v>3</v>
      </c>
      <c r="D88" s="19">
        <v>3</v>
      </c>
      <c r="E88" s="19">
        <v>3</v>
      </c>
      <c r="F88" s="19">
        <v>4</v>
      </c>
      <c r="G88" s="19">
        <v>4</v>
      </c>
      <c r="H88" s="19">
        <v>3</v>
      </c>
      <c r="I88" s="19">
        <v>3</v>
      </c>
      <c r="J88" s="19">
        <v>3</v>
      </c>
      <c r="K88" s="19">
        <v>4</v>
      </c>
      <c r="L88" s="19">
        <v>3</v>
      </c>
      <c r="M88" s="20">
        <v>3</v>
      </c>
    </row>
    <row r="89" spans="2:15" x14ac:dyDescent="0.15">
      <c r="B89" s="61">
        <v>3</v>
      </c>
      <c r="C89" s="2">
        <v>4</v>
      </c>
      <c r="D89" s="2">
        <v>3</v>
      </c>
      <c r="E89" s="2">
        <v>3</v>
      </c>
      <c r="F89" s="2">
        <v>3</v>
      </c>
      <c r="G89" s="2">
        <v>2</v>
      </c>
      <c r="H89" s="2">
        <v>3</v>
      </c>
      <c r="I89" s="2">
        <v>2</v>
      </c>
      <c r="J89" s="2">
        <v>1</v>
      </c>
      <c r="K89" s="2">
        <v>1</v>
      </c>
      <c r="L89" s="2">
        <v>1</v>
      </c>
      <c r="M89" s="62">
        <v>1</v>
      </c>
    </row>
    <row r="90" spans="2:15" x14ac:dyDescent="0.15">
      <c r="B90" s="61">
        <v>2</v>
      </c>
      <c r="C90" s="2">
        <v>2</v>
      </c>
      <c r="D90" s="2">
        <v>2</v>
      </c>
      <c r="E90" s="2">
        <v>4</v>
      </c>
      <c r="F90" s="2">
        <v>3</v>
      </c>
      <c r="G90" s="2">
        <v>3</v>
      </c>
      <c r="H90" s="2">
        <v>2</v>
      </c>
      <c r="I90" s="2">
        <v>3</v>
      </c>
      <c r="J90" s="2">
        <v>4</v>
      </c>
      <c r="K90" s="2">
        <v>4</v>
      </c>
      <c r="L90" s="2">
        <v>4</v>
      </c>
      <c r="M90" s="62">
        <v>4</v>
      </c>
    </row>
    <row r="91" spans="2:15" x14ac:dyDescent="0.15">
      <c r="B91" s="61">
        <v>3</v>
      </c>
      <c r="C91" s="2">
        <v>3</v>
      </c>
      <c r="D91" s="2">
        <v>3</v>
      </c>
      <c r="E91" s="2">
        <v>3</v>
      </c>
      <c r="F91" s="2">
        <v>3</v>
      </c>
      <c r="G91" s="2">
        <v>2</v>
      </c>
      <c r="H91" s="2">
        <v>3</v>
      </c>
      <c r="I91" s="2">
        <v>2</v>
      </c>
      <c r="J91" s="2">
        <v>1</v>
      </c>
      <c r="K91" s="2">
        <v>1</v>
      </c>
      <c r="L91" s="2">
        <v>1</v>
      </c>
      <c r="M91" s="62">
        <v>1</v>
      </c>
    </row>
    <row r="92" spans="2:15" x14ac:dyDescent="0.15">
      <c r="B92" s="61">
        <v>3</v>
      </c>
      <c r="C92" s="2">
        <v>2</v>
      </c>
      <c r="D92" s="2">
        <v>3</v>
      </c>
      <c r="E92" s="2">
        <v>2</v>
      </c>
      <c r="F92" s="2">
        <v>3</v>
      </c>
      <c r="G92" s="2">
        <v>3</v>
      </c>
      <c r="H92" s="2">
        <v>3</v>
      </c>
      <c r="I92" s="2">
        <v>3</v>
      </c>
      <c r="J92" s="2">
        <v>1</v>
      </c>
      <c r="K92" s="2">
        <v>1</v>
      </c>
      <c r="L92" s="2">
        <v>1</v>
      </c>
      <c r="M92" s="62">
        <v>1</v>
      </c>
    </row>
    <row r="93" spans="2:15" x14ac:dyDescent="0.15">
      <c r="B93" s="61">
        <v>3</v>
      </c>
      <c r="C93" s="2">
        <v>3</v>
      </c>
      <c r="D93" s="2">
        <v>3</v>
      </c>
      <c r="E93" s="2">
        <v>4</v>
      </c>
      <c r="F93" s="2">
        <v>4</v>
      </c>
      <c r="G93" s="2">
        <v>4</v>
      </c>
      <c r="H93" s="2">
        <v>3</v>
      </c>
      <c r="I93" s="2">
        <v>4</v>
      </c>
      <c r="J93" s="2">
        <v>5</v>
      </c>
      <c r="K93" s="2">
        <v>4</v>
      </c>
      <c r="L93" s="2">
        <v>5</v>
      </c>
      <c r="M93" s="62">
        <v>5</v>
      </c>
    </row>
    <row r="94" spans="2:15" x14ac:dyDescent="0.15">
      <c r="B94" s="61">
        <v>3</v>
      </c>
      <c r="C94" s="2">
        <v>3</v>
      </c>
      <c r="D94" s="2">
        <v>3</v>
      </c>
      <c r="E94" s="2">
        <v>4</v>
      </c>
      <c r="F94" s="2">
        <v>3</v>
      </c>
      <c r="G94" s="2">
        <v>3</v>
      </c>
      <c r="H94" s="2">
        <v>2</v>
      </c>
      <c r="I94" s="2">
        <v>3</v>
      </c>
      <c r="J94" s="2">
        <v>4</v>
      </c>
      <c r="K94" s="2">
        <v>4</v>
      </c>
      <c r="L94" s="2">
        <v>4</v>
      </c>
      <c r="M94" s="62">
        <v>4</v>
      </c>
    </row>
    <row r="95" spans="2:15" x14ac:dyDescent="0.15">
      <c r="B95" s="61">
        <v>3</v>
      </c>
      <c r="C95" s="2">
        <v>3</v>
      </c>
      <c r="D95" s="2">
        <v>4</v>
      </c>
      <c r="E95" s="2">
        <v>3</v>
      </c>
      <c r="F95" s="2">
        <v>3</v>
      </c>
      <c r="G95" s="2">
        <v>3</v>
      </c>
      <c r="H95" s="2">
        <v>3</v>
      </c>
      <c r="I95" s="2">
        <v>3</v>
      </c>
      <c r="J95" s="2">
        <v>4</v>
      </c>
      <c r="K95" s="2">
        <v>4</v>
      </c>
      <c r="L95" s="2">
        <v>4</v>
      </c>
      <c r="M95" s="62">
        <v>4</v>
      </c>
      <c r="O95" t="s">
        <v>669</v>
      </c>
    </row>
    <row r="96" spans="2:15" x14ac:dyDescent="0.15">
      <c r="B96" s="61">
        <v>2</v>
      </c>
      <c r="C96" s="2">
        <v>2</v>
      </c>
      <c r="D96" s="2">
        <v>2</v>
      </c>
      <c r="E96" s="2">
        <v>4</v>
      </c>
      <c r="F96" s="2">
        <v>3</v>
      </c>
      <c r="G96" s="2">
        <v>2</v>
      </c>
      <c r="H96" s="2">
        <v>3</v>
      </c>
      <c r="I96" s="2">
        <v>2</v>
      </c>
      <c r="J96" s="2">
        <v>2</v>
      </c>
      <c r="K96" s="2">
        <v>2</v>
      </c>
      <c r="L96" s="2">
        <v>3</v>
      </c>
      <c r="M96" s="62">
        <v>2</v>
      </c>
    </row>
    <row r="97" spans="2:13" x14ac:dyDescent="0.15">
      <c r="B97" s="61">
        <v>3</v>
      </c>
      <c r="C97" s="2">
        <v>3</v>
      </c>
      <c r="D97" s="2">
        <v>3</v>
      </c>
      <c r="E97" s="2">
        <v>2</v>
      </c>
      <c r="F97" s="2">
        <v>3</v>
      </c>
      <c r="G97" s="2">
        <v>3</v>
      </c>
      <c r="H97" s="2">
        <v>3</v>
      </c>
      <c r="I97" s="2">
        <v>3</v>
      </c>
      <c r="J97" s="2">
        <v>2</v>
      </c>
      <c r="K97" s="2">
        <v>4</v>
      </c>
      <c r="L97" s="2">
        <v>3</v>
      </c>
      <c r="M97" s="62">
        <v>3</v>
      </c>
    </row>
    <row r="98" spans="2:13" x14ac:dyDescent="0.15">
      <c r="B98" s="61">
        <v>4</v>
      </c>
      <c r="C98" s="2">
        <v>5</v>
      </c>
      <c r="D98" s="2">
        <v>4</v>
      </c>
      <c r="E98" s="2">
        <v>2</v>
      </c>
      <c r="F98" s="2">
        <v>3</v>
      </c>
      <c r="G98" s="2">
        <v>2</v>
      </c>
      <c r="H98" s="2">
        <v>3</v>
      </c>
      <c r="I98" s="2">
        <v>2</v>
      </c>
      <c r="J98" s="2">
        <v>2</v>
      </c>
      <c r="K98" s="2">
        <v>2</v>
      </c>
      <c r="L98" s="2">
        <v>2</v>
      </c>
      <c r="M98" s="62">
        <v>2</v>
      </c>
    </row>
    <row r="99" spans="2:13" x14ac:dyDescent="0.15">
      <c r="B99" s="61">
        <v>2</v>
      </c>
      <c r="C99" s="2">
        <v>2</v>
      </c>
      <c r="D99" s="2">
        <v>2</v>
      </c>
      <c r="E99" s="2">
        <v>4</v>
      </c>
      <c r="F99" s="2">
        <v>2</v>
      </c>
      <c r="G99" s="2">
        <v>3</v>
      </c>
      <c r="H99" s="2">
        <v>2</v>
      </c>
      <c r="I99" s="2">
        <v>2</v>
      </c>
      <c r="J99" s="2">
        <v>3</v>
      </c>
      <c r="K99" s="2">
        <v>2</v>
      </c>
      <c r="L99" s="2">
        <v>3</v>
      </c>
      <c r="M99" s="62">
        <v>3</v>
      </c>
    </row>
    <row r="100" spans="2:13" x14ac:dyDescent="0.15">
      <c r="B100" s="61">
        <v>3</v>
      </c>
      <c r="C100" s="2">
        <v>3</v>
      </c>
      <c r="D100" s="2">
        <v>3</v>
      </c>
      <c r="E100" s="2">
        <v>3</v>
      </c>
      <c r="F100" s="2">
        <v>4</v>
      </c>
      <c r="G100" s="2">
        <v>3</v>
      </c>
      <c r="H100" s="2">
        <v>3</v>
      </c>
      <c r="I100" s="2">
        <v>3</v>
      </c>
      <c r="J100" s="2">
        <v>4</v>
      </c>
      <c r="K100" s="2">
        <v>4</v>
      </c>
      <c r="L100" s="2">
        <v>4</v>
      </c>
      <c r="M100" s="62">
        <v>3</v>
      </c>
    </row>
    <row r="101" spans="2:13" x14ac:dyDescent="0.15">
      <c r="B101" s="61">
        <v>3</v>
      </c>
      <c r="C101" s="2">
        <v>3</v>
      </c>
      <c r="D101" s="2">
        <v>2</v>
      </c>
      <c r="E101" s="2">
        <v>3</v>
      </c>
      <c r="F101" s="2">
        <v>4</v>
      </c>
      <c r="G101" s="2">
        <v>3</v>
      </c>
      <c r="H101" s="2">
        <v>3</v>
      </c>
      <c r="I101" s="2">
        <v>3</v>
      </c>
      <c r="J101" s="2">
        <v>2</v>
      </c>
      <c r="K101" s="2">
        <v>2</v>
      </c>
      <c r="L101" s="2">
        <v>2</v>
      </c>
      <c r="M101" s="62">
        <v>2</v>
      </c>
    </row>
    <row r="102" spans="2:13" x14ac:dyDescent="0.15">
      <c r="B102" s="61">
        <v>3</v>
      </c>
      <c r="C102" s="2">
        <v>4</v>
      </c>
      <c r="D102" s="2">
        <v>4</v>
      </c>
      <c r="E102" s="2">
        <v>3</v>
      </c>
      <c r="F102" s="2">
        <v>4</v>
      </c>
      <c r="G102" s="2">
        <v>3</v>
      </c>
      <c r="H102" s="2">
        <v>4</v>
      </c>
      <c r="I102" s="2">
        <v>3</v>
      </c>
      <c r="J102" s="2">
        <v>2</v>
      </c>
      <c r="K102" s="2">
        <v>2</v>
      </c>
      <c r="L102" s="2">
        <v>2</v>
      </c>
      <c r="M102" s="62">
        <v>3</v>
      </c>
    </row>
    <row r="103" spans="2:13" x14ac:dyDescent="0.15">
      <c r="B103" s="61">
        <v>1</v>
      </c>
      <c r="C103" s="2">
        <v>2</v>
      </c>
      <c r="D103" s="2">
        <v>2</v>
      </c>
      <c r="E103" s="2">
        <v>5</v>
      </c>
      <c r="F103" s="2">
        <v>3</v>
      </c>
      <c r="G103" s="2">
        <v>4</v>
      </c>
      <c r="H103" s="2">
        <v>2</v>
      </c>
      <c r="I103" s="2">
        <v>1</v>
      </c>
      <c r="J103" s="2">
        <v>5</v>
      </c>
      <c r="K103" s="2">
        <v>4</v>
      </c>
      <c r="L103" s="2">
        <v>5</v>
      </c>
      <c r="M103" s="62">
        <v>5</v>
      </c>
    </row>
    <row r="104" spans="2:13" x14ac:dyDescent="0.15">
      <c r="B104" s="61">
        <v>3</v>
      </c>
      <c r="C104" s="2">
        <v>3</v>
      </c>
      <c r="D104" s="2">
        <v>4</v>
      </c>
      <c r="E104" s="2">
        <v>3</v>
      </c>
      <c r="F104" s="2">
        <v>4</v>
      </c>
      <c r="G104" s="2">
        <v>5</v>
      </c>
      <c r="H104" s="2">
        <v>5</v>
      </c>
      <c r="I104" s="2">
        <v>3</v>
      </c>
      <c r="J104" s="2">
        <v>1</v>
      </c>
      <c r="K104" s="2">
        <v>2</v>
      </c>
      <c r="L104" s="2">
        <v>1</v>
      </c>
      <c r="M104" s="62">
        <v>1</v>
      </c>
    </row>
    <row r="105" spans="2:13" x14ac:dyDescent="0.15">
      <c r="B105" s="61">
        <v>3</v>
      </c>
      <c r="C105" s="2">
        <v>2</v>
      </c>
      <c r="D105" s="2">
        <v>3</v>
      </c>
      <c r="E105" s="2">
        <v>3</v>
      </c>
      <c r="F105" s="2">
        <v>3</v>
      </c>
      <c r="G105" s="2">
        <v>3</v>
      </c>
      <c r="H105" s="2">
        <v>3</v>
      </c>
      <c r="I105" s="2">
        <v>3</v>
      </c>
      <c r="J105" s="2">
        <v>4</v>
      </c>
      <c r="K105" s="2">
        <v>3</v>
      </c>
      <c r="L105" s="2">
        <v>3</v>
      </c>
      <c r="M105" s="62">
        <v>3</v>
      </c>
    </row>
    <row r="106" spans="2:13" x14ac:dyDescent="0.15">
      <c r="B106" s="61">
        <v>3</v>
      </c>
      <c r="C106" s="2">
        <v>3</v>
      </c>
      <c r="D106" s="2">
        <v>3</v>
      </c>
      <c r="E106" s="2">
        <v>3</v>
      </c>
      <c r="F106" s="2">
        <v>3</v>
      </c>
      <c r="G106" s="2">
        <v>3</v>
      </c>
      <c r="H106" s="2">
        <v>3</v>
      </c>
      <c r="I106" s="2">
        <v>3</v>
      </c>
      <c r="J106" s="2">
        <v>2</v>
      </c>
      <c r="K106" s="2">
        <v>2</v>
      </c>
      <c r="L106" s="2">
        <v>4</v>
      </c>
      <c r="M106" s="62">
        <v>3</v>
      </c>
    </row>
    <row r="107" spans="2:13" x14ac:dyDescent="0.15">
      <c r="B107" s="61">
        <v>4</v>
      </c>
      <c r="C107" s="2">
        <v>3</v>
      </c>
      <c r="D107" s="2">
        <v>4</v>
      </c>
      <c r="E107" s="2">
        <v>2</v>
      </c>
      <c r="F107" s="2">
        <v>3</v>
      </c>
      <c r="G107" s="2">
        <v>2</v>
      </c>
      <c r="H107" s="2">
        <v>3</v>
      </c>
      <c r="I107" s="2">
        <v>4</v>
      </c>
      <c r="J107" s="2">
        <v>3</v>
      </c>
      <c r="K107" s="2">
        <v>2</v>
      </c>
      <c r="L107" s="2">
        <v>3</v>
      </c>
      <c r="M107" s="62">
        <v>2</v>
      </c>
    </row>
    <row r="108" spans="2:13" x14ac:dyDescent="0.15">
      <c r="B108" s="61">
        <v>5</v>
      </c>
      <c r="C108" s="2">
        <v>4</v>
      </c>
      <c r="D108" s="2">
        <v>5</v>
      </c>
      <c r="E108" s="2">
        <v>1</v>
      </c>
      <c r="F108" s="2">
        <v>5</v>
      </c>
      <c r="G108" s="2">
        <v>4</v>
      </c>
      <c r="H108" s="2">
        <v>5</v>
      </c>
      <c r="I108" s="2">
        <v>5</v>
      </c>
      <c r="J108" s="2">
        <v>1</v>
      </c>
      <c r="K108" s="2">
        <v>1</v>
      </c>
      <c r="L108" s="2">
        <v>1</v>
      </c>
      <c r="M108" s="62">
        <v>1</v>
      </c>
    </row>
    <row r="109" spans="2:13" x14ac:dyDescent="0.15">
      <c r="B109" s="61">
        <v>3</v>
      </c>
      <c r="C109" s="2">
        <v>4</v>
      </c>
      <c r="D109" s="2">
        <v>4</v>
      </c>
      <c r="E109" s="2">
        <v>3</v>
      </c>
      <c r="F109" s="2">
        <v>4</v>
      </c>
      <c r="G109" s="2">
        <v>3</v>
      </c>
      <c r="H109" s="2">
        <v>4</v>
      </c>
      <c r="I109" s="2">
        <v>3</v>
      </c>
      <c r="J109" s="2">
        <v>1</v>
      </c>
      <c r="K109" s="2">
        <v>3</v>
      </c>
      <c r="L109" s="2">
        <v>2</v>
      </c>
      <c r="M109" s="62">
        <v>2</v>
      </c>
    </row>
    <row r="110" spans="2:13" x14ac:dyDescent="0.15">
      <c r="B110" s="61">
        <v>3</v>
      </c>
      <c r="C110" s="2">
        <v>3</v>
      </c>
      <c r="D110" s="2">
        <v>2</v>
      </c>
      <c r="E110" s="2">
        <v>3</v>
      </c>
      <c r="F110" s="2">
        <v>2</v>
      </c>
      <c r="G110" s="2">
        <v>3</v>
      </c>
      <c r="H110" s="2">
        <v>2</v>
      </c>
      <c r="I110" s="2">
        <v>2</v>
      </c>
      <c r="J110" s="2">
        <v>4</v>
      </c>
      <c r="K110" s="2">
        <v>4</v>
      </c>
      <c r="L110" s="2">
        <v>4</v>
      </c>
      <c r="M110" s="62">
        <v>4</v>
      </c>
    </row>
    <row r="111" spans="2:13" x14ac:dyDescent="0.15">
      <c r="B111" s="61">
        <v>2</v>
      </c>
      <c r="C111" s="2">
        <v>2</v>
      </c>
      <c r="D111" s="2">
        <v>2</v>
      </c>
      <c r="E111" s="2">
        <v>4</v>
      </c>
      <c r="F111" s="2">
        <v>3</v>
      </c>
      <c r="G111" s="2">
        <v>3</v>
      </c>
      <c r="H111" s="2">
        <v>2</v>
      </c>
      <c r="I111" s="2">
        <v>3</v>
      </c>
      <c r="J111" s="2">
        <v>5</v>
      </c>
      <c r="K111" s="2">
        <v>5</v>
      </c>
      <c r="L111" s="2">
        <v>5</v>
      </c>
      <c r="M111" s="62">
        <v>5</v>
      </c>
    </row>
    <row r="112" spans="2:13" x14ac:dyDescent="0.15">
      <c r="B112" s="61">
        <v>4</v>
      </c>
      <c r="C112" s="2">
        <v>4</v>
      </c>
      <c r="D112" s="2">
        <v>3</v>
      </c>
      <c r="E112" s="2">
        <v>2</v>
      </c>
      <c r="F112" s="2">
        <v>5</v>
      </c>
      <c r="G112" s="2">
        <v>4</v>
      </c>
      <c r="H112" s="2">
        <v>4</v>
      </c>
      <c r="I112" s="2">
        <v>5</v>
      </c>
      <c r="J112" s="2">
        <v>3</v>
      </c>
      <c r="K112" s="2">
        <v>2</v>
      </c>
      <c r="L112" s="2">
        <v>2</v>
      </c>
      <c r="M112" s="62">
        <v>2</v>
      </c>
    </row>
    <row r="113" spans="2:13" x14ac:dyDescent="0.15">
      <c r="B113" s="61">
        <v>3</v>
      </c>
      <c r="C113" s="2">
        <v>2</v>
      </c>
      <c r="D113" s="2">
        <v>2</v>
      </c>
      <c r="E113" s="2">
        <v>3</v>
      </c>
      <c r="F113" s="2">
        <v>2</v>
      </c>
      <c r="G113" s="2">
        <v>2</v>
      </c>
      <c r="H113" s="2">
        <v>2</v>
      </c>
      <c r="I113" s="2">
        <v>2</v>
      </c>
      <c r="J113" s="2">
        <v>3</v>
      </c>
      <c r="K113" s="2">
        <v>3</v>
      </c>
      <c r="L113" s="2">
        <v>3</v>
      </c>
      <c r="M113" s="62">
        <v>2</v>
      </c>
    </row>
    <row r="114" spans="2:13" x14ac:dyDescent="0.15">
      <c r="B114" s="61">
        <v>3</v>
      </c>
      <c r="C114" s="2">
        <v>3</v>
      </c>
      <c r="D114" s="2">
        <v>3</v>
      </c>
      <c r="E114" s="2">
        <v>3</v>
      </c>
      <c r="F114" s="2">
        <v>1</v>
      </c>
      <c r="G114" s="2">
        <v>2</v>
      </c>
      <c r="H114" s="2">
        <v>2</v>
      </c>
      <c r="I114" s="2">
        <v>1</v>
      </c>
      <c r="J114" s="2">
        <v>4</v>
      </c>
      <c r="K114" s="2">
        <v>3</v>
      </c>
      <c r="L114" s="2">
        <v>4</v>
      </c>
      <c r="M114" s="62">
        <v>4</v>
      </c>
    </row>
    <row r="115" spans="2:13" x14ac:dyDescent="0.15">
      <c r="B115" s="61">
        <v>3</v>
      </c>
      <c r="C115" s="2">
        <v>2</v>
      </c>
      <c r="D115" s="2">
        <v>2</v>
      </c>
      <c r="E115" s="2">
        <v>3</v>
      </c>
      <c r="F115" s="2">
        <v>3</v>
      </c>
      <c r="G115" s="2">
        <v>3</v>
      </c>
      <c r="H115" s="2">
        <v>2</v>
      </c>
      <c r="I115" s="2">
        <v>3</v>
      </c>
      <c r="J115" s="2">
        <v>4</v>
      </c>
      <c r="K115" s="2">
        <v>3</v>
      </c>
      <c r="L115" s="2">
        <v>3</v>
      </c>
      <c r="M115" s="62">
        <v>4</v>
      </c>
    </row>
    <row r="116" spans="2:13" x14ac:dyDescent="0.15">
      <c r="B116" s="61">
        <v>3</v>
      </c>
      <c r="C116" s="2">
        <v>5</v>
      </c>
      <c r="D116" s="2">
        <v>3</v>
      </c>
      <c r="E116" s="2">
        <v>3</v>
      </c>
      <c r="F116" s="2">
        <v>3</v>
      </c>
      <c r="G116" s="2">
        <v>2</v>
      </c>
      <c r="H116" s="2">
        <v>3</v>
      </c>
      <c r="I116" s="2">
        <v>3</v>
      </c>
      <c r="J116" s="2">
        <v>2</v>
      </c>
      <c r="K116" s="2">
        <v>3</v>
      </c>
      <c r="L116" s="2">
        <v>2</v>
      </c>
      <c r="M116" s="62">
        <v>2</v>
      </c>
    </row>
    <row r="117" spans="2:13" x14ac:dyDescent="0.15">
      <c r="B117" s="61">
        <v>1</v>
      </c>
      <c r="C117" s="2">
        <v>3</v>
      </c>
      <c r="D117" s="2">
        <v>2</v>
      </c>
      <c r="E117" s="2">
        <v>5</v>
      </c>
      <c r="F117" s="2">
        <v>3</v>
      </c>
      <c r="G117" s="2">
        <v>3</v>
      </c>
      <c r="H117" s="2">
        <v>2</v>
      </c>
      <c r="I117" s="2">
        <v>3</v>
      </c>
      <c r="J117" s="2">
        <v>4</v>
      </c>
      <c r="K117" s="2">
        <v>3</v>
      </c>
      <c r="L117" s="2">
        <v>3</v>
      </c>
      <c r="M117" s="62">
        <v>4</v>
      </c>
    </row>
    <row r="118" spans="2:13" x14ac:dyDescent="0.15">
      <c r="B118" s="61">
        <v>2</v>
      </c>
      <c r="C118" s="2">
        <v>2</v>
      </c>
      <c r="D118" s="2">
        <v>2</v>
      </c>
      <c r="E118" s="2">
        <v>4</v>
      </c>
      <c r="F118" s="2">
        <v>4</v>
      </c>
      <c r="G118" s="2">
        <v>3</v>
      </c>
      <c r="H118" s="2">
        <v>3</v>
      </c>
      <c r="I118" s="2">
        <v>4</v>
      </c>
      <c r="J118" s="2">
        <v>4</v>
      </c>
      <c r="K118" s="2">
        <v>3</v>
      </c>
      <c r="L118" s="2">
        <v>3</v>
      </c>
      <c r="M118" s="62">
        <v>4</v>
      </c>
    </row>
    <row r="119" spans="2:13" x14ac:dyDescent="0.15">
      <c r="B119" s="61">
        <v>3</v>
      </c>
      <c r="C119" s="2">
        <v>2</v>
      </c>
      <c r="D119" s="2">
        <v>3</v>
      </c>
      <c r="E119" s="2">
        <v>3</v>
      </c>
      <c r="F119" s="2">
        <v>3</v>
      </c>
      <c r="G119" s="2">
        <v>3</v>
      </c>
      <c r="H119" s="2">
        <v>3</v>
      </c>
      <c r="I119" s="2">
        <v>3</v>
      </c>
      <c r="J119" s="2">
        <v>4</v>
      </c>
      <c r="K119" s="2">
        <v>3</v>
      </c>
      <c r="L119" s="2">
        <v>3</v>
      </c>
      <c r="M119" s="62">
        <v>3</v>
      </c>
    </row>
    <row r="120" spans="2:13" x14ac:dyDescent="0.15">
      <c r="B120" s="61">
        <v>4</v>
      </c>
      <c r="C120" s="2">
        <v>4</v>
      </c>
      <c r="D120" s="2">
        <v>5</v>
      </c>
      <c r="E120" s="2">
        <v>2</v>
      </c>
      <c r="F120" s="2">
        <v>4</v>
      </c>
      <c r="G120" s="2">
        <v>3</v>
      </c>
      <c r="H120" s="2">
        <v>4</v>
      </c>
      <c r="I120" s="2">
        <v>4</v>
      </c>
      <c r="J120" s="2">
        <v>2</v>
      </c>
      <c r="K120" s="2">
        <v>3</v>
      </c>
      <c r="L120" s="2">
        <v>2</v>
      </c>
      <c r="M120" s="62">
        <v>2</v>
      </c>
    </row>
    <row r="121" spans="2:13" x14ac:dyDescent="0.15">
      <c r="B121" s="61">
        <v>4</v>
      </c>
      <c r="C121" s="2">
        <v>3</v>
      </c>
      <c r="D121" s="2">
        <v>4</v>
      </c>
      <c r="E121" s="2">
        <v>2</v>
      </c>
      <c r="F121" s="2">
        <v>4</v>
      </c>
      <c r="G121" s="2">
        <v>3</v>
      </c>
      <c r="H121" s="2">
        <v>4</v>
      </c>
      <c r="I121" s="2">
        <v>3</v>
      </c>
      <c r="J121" s="2">
        <v>2</v>
      </c>
      <c r="K121" s="2">
        <v>3</v>
      </c>
      <c r="L121" s="2">
        <v>2</v>
      </c>
      <c r="M121" s="62">
        <v>2</v>
      </c>
    </row>
    <row r="122" spans="2:13" x14ac:dyDescent="0.15">
      <c r="B122" s="61">
        <v>4</v>
      </c>
      <c r="C122" s="2">
        <v>4</v>
      </c>
      <c r="D122" s="2">
        <v>4</v>
      </c>
      <c r="E122" s="2">
        <v>2</v>
      </c>
      <c r="F122" s="2">
        <v>3</v>
      </c>
      <c r="G122" s="2">
        <v>2</v>
      </c>
      <c r="H122" s="2">
        <v>4</v>
      </c>
      <c r="I122" s="2">
        <v>2</v>
      </c>
      <c r="J122" s="2">
        <v>1</v>
      </c>
      <c r="K122" s="2">
        <v>1</v>
      </c>
      <c r="L122" s="2">
        <v>1</v>
      </c>
      <c r="M122" s="62">
        <v>1</v>
      </c>
    </row>
    <row r="123" spans="2:13" x14ac:dyDescent="0.15">
      <c r="B123" s="61">
        <v>4</v>
      </c>
      <c r="C123" s="2">
        <v>4</v>
      </c>
      <c r="D123" s="2">
        <v>4</v>
      </c>
      <c r="E123" s="2">
        <v>2</v>
      </c>
      <c r="F123" s="2">
        <v>4</v>
      </c>
      <c r="G123" s="2">
        <v>3</v>
      </c>
      <c r="H123" s="2">
        <v>4</v>
      </c>
      <c r="I123" s="2">
        <v>3</v>
      </c>
      <c r="J123" s="2">
        <v>3</v>
      </c>
      <c r="K123" s="2">
        <v>3</v>
      </c>
      <c r="L123" s="2">
        <v>3</v>
      </c>
      <c r="M123" s="62">
        <v>3</v>
      </c>
    </row>
    <row r="124" spans="2:13" x14ac:dyDescent="0.15">
      <c r="B124" s="61">
        <v>3</v>
      </c>
      <c r="C124" s="2">
        <v>3</v>
      </c>
      <c r="D124" s="2">
        <v>3</v>
      </c>
      <c r="E124" s="2">
        <v>2</v>
      </c>
      <c r="F124" s="2">
        <v>3</v>
      </c>
      <c r="G124" s="2">
        <v>3</v>
      </c>
      <c r="H124" s="2">
        <v>3</v>
      </c>
      <c r="I124" s="2">
        <v>3</v>
      </c>
      <c r="J124" s="2">
        <v>4</v>
      </c>
      <c r="K124" s="2">
        <v>2</v>
      </c>
      <c r="L124" s="2">
        <v>3</v>
      </c>
      <c r="M124" s="62">
        <v>3</v>
      </c>
    </row>
    <row r="125" spans="2:13" x14ac:dyDescent="0.15">
      <c r="B125" s="61">
        <v>4</v>
      </c>
      <c r="C125" s="2">
        <v>4</v>
      </c>
      <c r="D125" s="2">
        <v>4</v>
      </c>
      <c r="E125" s="2">
        <v>2</v>
      </c>
      <c r="F125" s="2">
        <v>2</v>
      </c>
      <c r="G125" s="2">
        <v>2</v>
      </c>
      <c r="H125" s="2">
        <v>3</v>
      </c>
      <c r="I125" s="2">
        <v>2</v>
      </c>
      <c r="J125" s="2">
        <v>2</v>
      </c>
      <c r="K125" s="2">
        <v>2</v>
      </c>
      <c r="L125" s="2">
        <v>1</v>
      </c>
      <c r="M125" s="62">
        <v>1</v>
      </c>
    </row>
    <row r="126" spans="2:13" x14ac:dyDescent="0.15">
      <c r="B126" s="61">
        <v>3</v>
      </c>
      <c r="C126" s="2">
        <v>4</v>
      </c>
      <c r="D126" s="2">
        <v>3</v>
      </c>
      <c r="E126" s="2">
        <v>2</v>
      </c>
      <c r="F126" s="2">
        <v>4</v>
      </c>
      <c r="G126" s="2">
        <v>3</v>
      </c>
      <c r="H126" s="2">
        <v>3</v>
      </c>
      <c r="I126" s="2">
        <v>3</v>
      </c>
      <c r="J126" s="2">
        <v>2</v>
      </c>
      <c r="K126" s="2">
        <v>3</v>
      </c>
      <c r="L126" s="2">
        <v>2</v>
      </c>
      <c r="M126" s="62">
        <v>3</v>
      </c>
    </row>
    <row r="127" spans="2:13" x14ac:dyDescent="0.15">
      <c r="B127" s="61">
        <v>5</v>
      </c>
      <c r="C127" s="2">
        <v>4</v>
      </c>
      <c r="D127" s="2">
        <v>4</v>
      </c>
      <c r="E127" s="2">
        <v>1</v>
      </c>
      <c r="F127" s="2">
        <v>5</v>
      </c>
      <c r="G127" s="2">
        <v>4</v>
      </c>
      <c r="H127" s="2">
        <v>4</v>
      </c>
      <c r="I127" s="2">
        <v>4</v>
      </c>
      <c r="J127" s="2">
        <v>2</v>
      </c>
      <c r="K127" s="2">
        <v>2</v>
      </c>
      <c r="L127" s="2">
        <v>2</v>
      </c>
      <c r="M127" s="62">
        <v>2</v>
      </c>
    </row>
    <row r="128" spans="2:13" x14ac:dyDescent="0.15">
      <c r="B128" s="61">
        <v>2</v>
      </c>
      <c r="C128" s="2">
        <v>2</v>
      </c>
      <c r="D128" s="2">
        <v>2</v>
      </c>
      <c r="E128" s="2">
        <v>4</v>
      </c>
      <c r="F128" s="2">
        <v>5</v>
      </c>
      <c r="G128" s="2">
        <v>4</v>
      </c>
      <c r="H128" s="2">
        <v>4</v>
      </c>
      <c r="I128" s="2">
        <v>4</v>
      </c>
      <c r="J128" s="2">
        <v>2</v>
      </c>
      <c r="K128" s="2">
        <v>4</v>
      </c>
      <c r="L128" s="2">
        <v>3</v>
      </c>
      <c r="M128" s="62">
        <v>3</v>
      </c>
    </row>
    <row r="129" spans="2:15" x14ac:dyDescent="0.15">
      <c r="B129" s="61">
        <v>2</v>
      </c>
      <c r="C129" s="2">
        <v>2</v>
      </c>
      <c r="D129" s="2">
        <v>2</v>
      </c>
      <c r="E129" s="2">
        <v>3</v>
      </c>
      <c r="F129" s="2">
        <v>1</v>
      </c>
      <c r="G129" s="2">
        <v>1</v>
      </c>
      <c r="H129" s="2">
        <v>2</v>
      </c>
      <c r="I129" s="2">
        <v>1</v>
      </c>
      <c r="J129" s="2">
        <v>2</v>
      </c>
      <c r="K129" s="2">
        <v>2</v>
      </c>
      <c r="L129" s="2">
        <v>2</v>
      </c>
      <c r="M129" s="62">
        <v>2</v>
      </c>
    </row>
    <row r="130" spans="2:15" x14ac:dyDescent="0.15">
      <c r="B130" s="61">
        <v>3</v>
      </c>
      <c r="C130" s="2">
        <v>3</v>
      </c>
      <c r="D130" s="2">
        <v>3</v>
      </c>
      <c r="E130" s="2">
        <v>4</v>
      </c>
      <c r="F130" s="2">
        <v>5</v>
      </c>
      <c r="G130" s="2">
        <v>4</v>
      </c>
      <c r="H130" s="2">
        <v>4</v>
      </c>
      <c r="I130" s="2">
        <v>4</v>
      </c>
      <c r="J130" s="2">
        <v>3</v>
      </c>
      <c r="K130" s="2">
        <v>4</v>
      </c>
      <c r="L130" s="2">
        <v>3</v>
      </c>
      <c r="M130" s="62">
        <v>4</v>
      </c>
    </row>
    <row r="131" spans="2:15" x14ac:dyDescent="0.15">
      <c r="B131" s="61">
        <v>1</v>
      </c>
      <c r="C131" s="2">
        <v>3</v>
      </c>
      <c r="D131" s="2">
        <v>3</v>
      </c>
      <c r="E131" s="2">
        <v>4</v>
      </c>
      <c r="F131" s="2">
        <v>3</v>
      </c>
      <c r="G131" s="2">
        <v>3</v>
      </c>
      <c r="H131" s="2">
        <v>3</v>
      </c>
      <c r="I131" s="2">
        <v>3</v>
      </c>
      <c r="J131" s="2">
        <v>2</v>
      </c>
      <c r="K131" s="2">
        <v>3</v>
      </c>
      <c r="L131" s="2">
        <v>3</v>
      </c>
      <c r="M131" s="62">
        <v>3</v>
      </c>
    </row>
    <row r="132" spans="2:15" x14ac:dyDescent="0.15">
      <c r="B132" s="61">
        <v>2</v>
      </c>
      <c r="C132" s="2">
        <v>2</v>
      </c>
      <c r="D132" s="2">
        <v>2</v>
      </c>
      <c r="E132" s="2">
        <v>4</v>
      </c>
      <c r="F132" s="2">
        <v>5</v>
      </c>
      <c r="G132" s="2">
        <v>5</v>
      </c>
      <c r="H132" s="2">
        <v>3</v>
      </c>
      <c r="I132" s="2">
        <v>5</v>
      </c>
      <c r="J132" s="2">
        <v>5</v>
      </c>
      <c r="K132" s="2">
        <v>5</v>
      </c>
      <c r="L132" s="2">
        <v>5</v>
      </c>
      <c r="M132" s="62">
        <v>5</v>
      </c>
    </row>
    <row r="133" spans="2:15" x14ac:dyDescent="0.15">
      <c r="B133" s="61">
        <v>4</v>
      </c>
      <c r="C133" s="2">
        <v>4</v>
      </c>
      <c r="D133" s="2">
        <v>4</v>
      </c>
      <c r="E133" s="2">
        <v>2</v>
      </c>
      <c r="F133" s="2">
        <v>2</v>
      </c>
      <c r="G133" s="2">
        <v>2</v>
      </c>
      <c r="H133" s="2">
        <v>3</v>
      </c>
      <c r="I133" s="2">
        <v>3</v>
      </c>
      <c r="J133" s="2">
        <v>3</v>
      </c>
      <c r="K133" s="2">
        <v>3</v>
      </c>
      <c r="L133" s="2">
        <v>3</v>
      </c>
      <c r="M133" s="62">
        <v>3</v>
      </c>
    </row>
    <row r="134" spans="2:15" x14ac:dyDescent="0.15">
      <c r="B134" s="61">
        <v>3</v>
      </c>
      <c r="C134" s="2">
        <v>3</v>
      </c>
      <c r="D134" s="2">
        <v>3</v>
      </c>
      <c r="E134" s="2">
        <v>4</v>
      </c>
      <c r="F134" s="2">
        <v>3</v>
      </c>
      <c r="G134" s="2">
        <v>3</v>
      </c>
      <c r="H134" s="2">
        <v>3</v>
      </c>
      <c r="I134" s="2">
        <v>3</v>
      </c>
      <c r="J134" s="2">
        <v>4</v>
      </c>
      <c r="K134" s="2">
        <v>3</v>
      </c>
      <c r="L134" s="2">
        <v>3</v>
      </c>
      <c r="M134" s="62">
        <v>3</v>
      </c>
    </row>
    <row r="135" spans="2:15" x14ac:dyDescent="0.15">
      <c r="B135" s="61">
        <v>4</v>
      </c>
      <c r="C135" s="2">
        <v>4</v>
      </c>
      <c r="D135" s="2">
        <v>4</v>
      </c>
      <c r="E135" s="2">
        <v>2</v>
      </c>
      <c r="F135" s="2">
        <v>4</v>
      </c>
      <c r="G135" s="2">
        <v>4</v>
      </c>
      <c r="H135" s="2">
        <v>4</v>
      </c>
      <c r="I135" s="2">
        <v>3</v>
      </c>
      <c r="J135" s="2">
        <v>3</v>
      </c>
      <c r="K135" s="2">
        <v>4</v>
      </c>
      <c r="L135" s="2">
        <v>3</v>
      </c>
      <c r="M135" s="62">
        <v>3</v>
      </c>
      <c r="O135" t="s">
        <v>670</v>
      </c>
    </row>
    <row r="136" spans="2:15" x14ac:dyDescent="0.15">
      <c r="B136" s="61">
        <v>3</v>
      </c>
      <c r="C136" s="2">
        <v>2</v>
      </c>
      <c r="D136" s="2">
        <v>3</v>
      </c>
      <c r="E136" s="2">
        <v>4</v>
      </c>
      <c r="F136" s="2">
        <v>4</v>
      </c>
      <c r="G136" s="2">
        <v>3</v>
      </c>
      <c r="H136" s="2">
        <v>3</v>
      </c>
      <c r="I136" s="2">
        <v>3</v>
      </c>
      <c r="J136" s="2">
        <v>2</v>
      </c>
      <c r="K136" s="2">
        <v>2</v>
      </c>
      <c r="L136" s="2">
        <v>3</v>
      </c>
      <c r="M136" s="62">
        <v>2</v>
      </c>
    </row>
    <row r="137" spans="2:15" x14ac:dyDescent="0.15">
      <c r="B137" s="61">
        <v>3</v>
      </c>
      <c r="C137" s="2">
        <v>2</v>
      </c>
      <c r="D137" s="2">
        <v>3</v>
      </c>
      <c r="E137" s="2">
        <v>4</v>
      </c>
      <c r="F137" s="2">
        <v>5</v>
      </c>
      <c r="G137" s="2">
        <v>4</v>
      </c>
      <c r="H137" s="2">
        <v>4</v>
      </c>
      <c r="I137" s="2">
        <v>5</v>
      </c>
      <c r="J137" s="2">
        <v>5</v>
      </c>
      <c r="K137" s="2">
        <v>5</v>
      </c>
      <c r="L137" s="2">
        <v>4</v>
      </c>
      <c r="M137" s="62">
        <v>4</v>
      </c>
    </row>
    <row r="138" spans="2:15" x14ac:dyDescent="0.15">
      <c r="B138" s="61">
        <v>3</v>
      </c>
      <c r="C138" s="2">
        <v>3</v>
      </c>
      <c r="D138" s="2">
        <v>3</v>
      </c>
      <c r="E138" s="2">
        <v>3</v>
      </c>
      <c r="F138" s="2">
        <v>3</v>
      </c>
      <c r="G138" s="2">
        <v>3</v>
      </c>
      <c r="H138" s="2">
        <v>3</v>
      </c>
      <c r="I138" s="2">
        <v>3</v>
      </c>
      <c r="J138" s="2">
        <v>4</v>
      </c>
      <c r="K138" s="2">
        <v>2</v>
      </c>
      <c r="L138" s="2">
        <v>2</v>
      </c>
      <c r="M138" s="62">
        <v>2</v>
      </c>
    </row>
    <row r="139" spans="2:15" x14ac:dyDescent="0.15">
      <c r="B139" s="61">
        <v>2</v>
      </c>
      <c r="C139" s="2">
        <v>2</v>
      </c>
      <c r="D139" s="2">
        <v>2</v>
      </c>
      <c r="E139" s="2">
        <v>4</v>
      </c>
      <c r="F139" s="2">
        <v>4</v>
      </c>
      <c r="G139" s="2">
        <v>3</v>
      </c>
      <c r="H139" s="2">
        <v>3</v>
      </c>
      <c r="I139" s="2">
        <v>3</v>
      </c>
      <c r="J139" s="2">
        <v>4</v>
      </c>
      <c r="K139" s="2">
        <v>3</v>
      </c>
      <c r="L139" s="2">
        <v>3</v>
      </c>
      <c r="M139" s="62">
        <v>4</v>
      </c>
    </row>
    <row r="140" spans="2:15" x14ac:dyDescent="0.15">
      <c r="B140" s="61">
        <v>3</v>
      </c>
      <c r="C140" s="2">
        <v>3</v>
      </c>
      <c r="D140" s="2">
        <v>3</v>
      </c>
      <c r="E140" s="2">
        <v>3</v>
      </c>
      <c r="F140" s="2">
        <v>3</v>
      </c>
      <c r="G140" s="2">
        <v>3</v>
      </c>
      <c r="H140" s="2">
        <v>3</v>
      </c>
      <c r="I140" s="2">
        <v>2</v>
      </c>
      <c r="J140" s="2">
        <v>2</v>
      </c>
      <c r="K140" s="2">
        <v>2</v>
      </c>
      <c r="L140" s="2">
        <v>1</v>
      </c>
      <c r="M140" s="62">
        <v>1</v>
      </c>
    </row>
    <row r="141" spans="2:15" x14ac:dyDescent="0.15">
      <c r="B141" s="61">
        <v>3</v>
      </c>
      <c r="C141" s="2">
        <v>4</v>
      </c>
      <c r="D141" s="2">
        <v>4</v>
      </c>
      <c r="E141" s="2">
        <v>2</v>
      </c>
      <c r="F141" s="2">
        <v>4</v>
      </c>
      <c r="G141" s="2">
        <v>3</v>
      </c>
      <c r="H141" s="2">
        <v>4</v>
      </c>
      <c r="I141" s="2">
        <v>3</v>
      </c>
      <c r="J141" s="2">
        <v>2</v>
      </c>
      <c r="K141" s="2">
        <v>1</v>
      </c>
      <c r="L141" s="2">
        <v>2</v>
      </c>
      <c r="M141" s="62">
        <v>1</v>
      </c>
    </row>
    <row r="142" spans="2:15" x14ac:dyDescent="0.15">
      <c r="B142" s="61">
        <v>3</v>
      </c>
      <c r="C142" s="2">
        <v>3</v>
      </c>
      <c r="D142" s="2">
        <v>3</v>
      </c>
      <c r="E142" s="2">
        <v>3</v>
      </c>
      <c r="F142" s="2">
        <v>3</v>
      </c>
      <c r="G142" s="2">
        <v>2</v>
      </c>
      <c r="H142" s="2">
        <v>3</v>
      </c>
      <c r="I142" s="2">
        <v>2</v>
      </c>
      <c r="J142" s="2">
        <v>2</v>
      </c>
      <c r="K142" s="2">
        <v>3</v>
      </c>
      <c r="L142" s="2">
        <v>2</v>
      </c>
      <c r="M142" s="62">
        <v>2</v>
      </c>
    </row>
    <row r="143" spans="2:15" x14ac:dyDescent="0.15">
      <c r="B143" s="61">
        <v>2</v>
      </c>
      <c r="C143" s="2">
        <v>2</v>
      </c>
      <c r="D143" s="2">
        <v>3</v>
      </c>
      <c r="E143" s="2">
        <v>4</v>
      </c>
      <c r="F143" s="2">
        <v>4</v>
      </c>
      <c r="G143" s="2">
        <v>4</v>
      </c>
      <c r="H143" s="2">
        <v>3</v>
      </c>
      <c r="I143" s="2">
        <v>4</v>
      </c>
      <c r="J143" s="2">
        <v>4</v>
      </c>
      <c r="K143" s="2">
        <v>4</v>
      </c>
      <c r="L143" s="2">
        <v>4</v>
      </c>
      <c r="M143" s="62">
        <v>4</v>
      </c>
    </row>
    <row r="144" spans="2:15" x14ac:dyDescent="0.15">
      <c r="B144" s="61">
        <v>2</v>
      </c>
      <c r="C144" s="2">
        <v>2</v>
      </c>
      <c r="D144" s="2">
        <v>2</v>
      </c>
      <c r="E144" s="2">
        <v>4</v>
      </c>
      <c r="F144" s="2">
        <v>2</v>
      </c>
      <c r="G144" s="2">
        <v>3</v>
      </c>
      <c r="H144" s="2">
        <v>2</v>
      </c>
      <c r="I144" s="2">
        <v>4</v>
      </c>
      <c r="J144" s="2">
        <v>4</v>
      </c>
      <c r="K144" s="2">
        <v>4</v>
      </c>
      <c r="L144" s="2">
        <v>4</v>
      </c>
      <c r="M144" s="62">
        <v>4</v>
      </c>
    </row>
    <row r="145" spans="2:13" x14ac:dyDescent="0.15">
      <c r="B145" s="61">
        <v>2</v>
      </c>
      <c r="C145" s="2">
        <v>3</v>
      </c>
      <c r="D145" s="2">
        <v>2</v>
      </c>
      <c r="E145" s="2">
        <v>3</v>
      </c>
      <c r="F145" s="2">
        <v>4</v>
      </c>
      <c r="G145" s="2">
        <v>4</v>
      </c>
      <c r="H145" s="2">
        <v>3</v>
      </c>
      <c r="I145" s="2">
        <v>3</v>
      </c>
      <c r="J145" s="2">
        <v>4</v>
      </c>
      <c r="K145" s="2">
        <v>3</v>
      </c>
      <c r="L145" s="2">
        <v>3</v>
      </c>
      <c r="M145" s="62">
        <v>4</v>
      </c>
    </row>
    <row r="146" spans="2:13" x14ac:dyDescent="0.15">
      <c r="B146" s="61">
        <v>4</v>
      </c>
      <c r="C146" s="2">
        <v>3</v>
      </c>
      <c r="D146" s="2">
        <v>4</v>
      </c>
      <c r="E146" s="2">
        <v>3</v>
      </c>
      <c r="F146" s="2">
        <v>3</v>
      </c>
      <c r="G146" s="2">
        <v>3</v>
      </c>
      <c r="H146" s="2">
        <v>3</v>
      </c>
      <c r="I146" s="2">
        <v>2</v>
      </c>
      <c r="J146" s="2">
        <v>3</v>
      </c>
      <c r="K146" s="2">
        <v>2</v>
      </c>
      <c r="L146" s="2">
        <v>3</v>
      </c>
      <c r="M146" s="62">
        <v>3</v>
      </c>
    </row>
    <row r="147" spans="2:13" x14ac:dyDescent="0.15">
      <c r="B147" s="61">
        <v>3</v>
      </c>
      <c r="C147" s="2">
        <v>3</v>
      </c>
      <c r="D147" s="2">
        <v>3</v>
      </c>
      <c r="E147" s="2">
        <v>3</v>
      </c>
      <c r="F147" s="2">
        <v>3</v>
      </c>
      <c r="G147" s="2">
        <v>2</v>
      </c>
      <c r="H147" s="2">
        <v>3</v>
      </c>
      <c r="I147" s="2">
        <v>2</v>
      </c>
      <c r="J147" s="2">
        <v>1</v>
      </c>
      <c r="K147" s="2">
        <v>1</v>
      </c>
      <c r="L147" s="2">
        <v>1</v>
      </c>
      <c r="M147" s="62">
        <v>1</v>
      </c>
    </row>
    <row r="148" spans="2:13" x14ac:dyDescent="0.15">
      <c r="B148" s="61">
        <v>2</v>
      </c>
      <c r="C148" s="2">
        <v>2</v>
      </c>
      <c r="D148" s="2">
        <v>2</v>
      </c>
      <c r="E148" s="2">
        <v>4</v>
      </c>
      <c r="F148" s="2">
        <v>2</v>
      </c>
      <c r="G148" s="2">
        <v>2</v>
      </c>
      <c r="H148" s="2">
        <v>2</v>
      </c>
      <c r="I148" s="2">
        <v>2</v>
      </c>
      <c r="J148" s="2">
        <v>3</v>
      </c>
      <c r="K148" s="2">
        <v>3</v>
      </c>
      <c r="L148" s="2">
        <v>3</v>
      </c>
      <c r="M148" s="62">
        <v>3</v>
      </c>
    </row>
    <row r="149" spans="2:13" x14ac:dyDescent="0.15">
      <c r="B149" s="61">
        <v>2</v>
      </c>
      <c r="C149" s="2">
        <v>2</v>
      </c>
      <c r="D149" s="2">
        <v>2</v>
      </c>
      <c r="E149" s="2">
        <v>4</v>
      </c>
      <c r="F149" s="2">
        <v>4</v>
      </c>
      <c r="G149" s="2">
        <v>3</v>
      </c>
      <c r="H149" s="2">
        <v>4</v>
      </c>
      <c r="I149" s="2">
        <v>2</v>
      </c>
      <c r="J149" s="2">
        <v>1</v>
      </c>
      <c r="K149" s="2">
        <v>1</v>
      </c>
      <c r="L149" s="2">
        <v>1</v>
      </c>
      <c r="M149" s="62">
        <v>1</v>
      </c>
    </row>
    <row r="150" spans="2:13" x14ac:dyDescent="0.15">
      <c r="B150" s="61">
        <v>1</v>
      </c>
      <c r="C150" s="2">
        <v>2</v>
      </c>
      <c r="D150" s="2">
        <v>1</v>
      </c>
      <c r="E150" s="2">
        <v>4</v>
      </c>
      <c r="F150" s="2">
        <v>2</v>
      </c>
      <c r="G150" s="2">
        <v>3</v>
      </c>
      <c r="H150" s="2">
        <v>1</v>
      </c>
      <c r="I150" s="2">
        <v>4</v>
      </c>
      <c r="J150" s="2">
        <v>5</v>
      </c>
      <c r="K150" s="2">
        <v>5</v>
      </c>
      <c r="L150" s="2">
        <v>5</v>
      </c>
      <c r="M150" s="62">
        <v>5</v>
      </c>
    </row>
    <row r="151" spans="2:13" x14ac:dyDescent="0.15">
      <c r="B151" s="61">
        <v>3</v>
      </c>
      <c r="C151" s="2">
        <v>2</v>
      </c>
      <c r="D151" s="2">
        <v>3</v>
      </c>
      <c r="E151" s="2">
        <v>4</v>
      </c>
      <c r="F151" s="2">
        <v>4</v>
      </c>
      <c r="G151" s="2">
        <v>4</v>
      </c>
      <c r="H151" s="2">
        <v>3</v>
      </c>
      <c r="I151" s="2">
        <v>4</v>
      </c>
      <c r="J151" s="2">
        <v>4</v>
      </c>
      <c r="K151" s="2">
        <v>3</v>
      </c>
      <c r="L151" s="2">
        <v>3</v>
      </c>
      <c r="M151" s="62">
        <v>3</v>
      </c>
    </row>
    <row r="152" spans="2:13" x14ac:dyDescent="0.15">
      <c r="B152" s="61">
        <v>4</v>
      </c>
      <c r="C152" s="2">
        <v>3</v>
      </c>
      <c r="D152" s="2">
        <v>4</v>
      </c>
      <c r="E152" s="2">
        <v>3</v>
      </c>
      <c r="F152" s="2">
        <v>3</v>
      </c>
      <c r="G152" s="2">
        <v>2</v>
      </c>
      <c r="H152" s="2">
        <v>3</v>
      </c>
      <c r="I152" s="2">
        <v>3</v>
      </c>
      <c r="J152" s="2">
        <v>4</v>
      </c>
      <c r="K152" s="2">
        <v>4</v>
      </c>
      <c r="L152" s="2">
        <v>3</v>
      </c>
      <c r="M152" s="62">
        <v>3</v>
      </c>
    </row>
    <row r="153" spans="2:13" x14ac:dyDescent="0.15">
      <c r="B153" s="61">
        <v>4</v>
      </c>
      <c r="C153" s="2">
        <v>4</v>
      </c>
      <c r="D153" s="2">
        <v>3</v>
      </c>
      <c r="E153" s="2">
        <v>2</v>
      </c>
      <c r="F153" s="2">
        <v>3</v>
      </c>
      <c r="G153" s="2">
        <v>2</v>
      </c>
      <c r="H153" s="2">
        <v>3</v>
      </c>
      <c r="I153" s="2">
        <v>2</v>
      </c>
      <c r="J153" s="2">
        <v>1</v>
      </c>
      <c r="K153" s="2">
        <v>2</v>
      </c>
      <c r="L153" s="2">
        <v>1</v>
      </c>
      <c r="M153" s="62">
        <v>2</v>
      </c>
    </row>
    <row r="154" spans="2:13" x14ac:dyDescent="0.15">
      <c r="B154" s="61">
        <v>3</v>
      </c>
      <c r="C154" s="2">
        <v>3</v>
      </c>
      <c r="D154" s="2">
        <v>3</v>
      </c>
      <c r="E154" s="2">
        <v>3</v>
      </c>
      <c r="F154" s="2">
        <v>4</v>
      </c>
      <c r="G154" s="2">
        <v>4</v>
      </c>
      <c r="H154" s="2">
        <v>4</v>
      </c>
      <c r="I154" s="2">
        <v>3</v>
      </c>
      <c r="J154" s="2">
        <v>2</v>
      </c>
      <c r="K154" s="2">
        <v>3</v>
      </c>
      <c r="L154" s="2">
        <v>2</v>
      </c>
      <c r="M154" s="62">
        <v>2</v>
      </c>
    </row>
    <row r="155" spans="2:13" x14ac:dyDescent="0.15">
      <c r="B155" s="61">
        <v>2</v>
      </c>
      <c r="C155" s="2">
        <v>2</v>
      </c>
      <c r="D155" s="2">
        <v>3</v>
      </c>
      <c r="E155" s="2">
        <v>4</v>
      </c>
      <c r="F155" s="2">
        <v>3</v>
      </c>
      <c r="G155" s="2">
        <v>3</v>
      </c>
      <c r="H155" s="2">
        <v>3</v>
      </c>
      <c r="I155" s="2">
        <v>3</v>
      </c>
      <c r="J155" s="2">
        <v>3</v>
      </c>
      <c r="K155" s="2">
        <v>4</v>
      </c>
      <c r="L155" s="2">
        <v>3</v>
      </c>
      <c r="M155" s="62">
        <v>3</v>
      </c>
    </row>
    <row r="156" spans="2:13" x14ac:dyDescent="0.15">
      <c r="B156" s="61">
        <v>3</v>
      </c>
      <c r="C156" s="2">
        <v>3</v>
      </c>
      <c r="D156" s="2">
        <v>3</v>
      </c>
      <c r="E156" s="2">
        <v>4</v>
      </c>
      <c r="F156" s="2">
        <v>5</v>
      </c>
      <c r="G156" s="2">
        <v>4</v>
      </c>
      <c r="H156" s="2">
        <v>4</v>
      </c>
      <c r="I156" s="2">
        <v>4</v>
      </c>
      <c r="J156" s="2">
        <v>4</v>
      </c>
      <c r="K156" s="2">
        <v>3</v>
      </c>
      <c r="L156" s="2">
        <v>4</v>
      </c>
      <c r="M156" s="62">
        <v>4</v>
      </c>
    </row>
    <row r="157" spans="2:13" x14ac:dyDescent="0.15">
      <c r="B157" s="61">
        <v>3</v>
      </c>
      <c r="C157" s="2">
        <v>3</v>
      </c>
      <c r="D157" s="2">
        <v>2</v>
      </c>
      <c r="E157" s="2">
        <v>3</v>
      </c>
      <c r="F157" s="2">
        <v>4</v>
      </c>
      <c r="G157" s="2">
        <v>3</v>
      </c>
      <c r="H157" s="2">
        <v>4</v>
      </c>
      <c r="I157" s="2">
        <v>2</v>
      </c>
      <c r="J157" s="2">
        <v>1</v>
      </c>
      <c r="K157" s="2">
        <v>1</v>
      </c>
      <c r="L157" s="2">
        <v>2</v>
      </c>
      <c r="M157" s="62">
        <v>2</v>
      </c>
    </row>
    <row r="158" spans="2:13" x14ac:dyDescent="0.15">
      <c r="B158" s="61">
        <v>4</v>
      </c>
      <c r="C158" s="2">
        <v>4</v>
      </c>
      <c r="D158" s="2">
        <v>3</v>
      </c>
      <c r="E158" s="2">
        <v>2</v>
      </c>
      <c r="F158" s="2">
        <v>4</v>
      </c>
      <c r="G158" s="2">
        <v>4</v>
      </c>
      <c r="H158" s="2">
        <v>4</v>
      </c>
      <c r="I158" s="2">
        <v>3</v>
      </c>
      <c r="J158" s="2">
        <v>1</v>
      </c>
      <c r="K158" s="2">
        <v>1</v>
      </c>
      <c r="L158" s="2">
        <v>1</v>
      </c>
      <c r="M158" s="62">
        <v>2</v>
      </c>
    </row>
    <row r="159" spans="2:13" x14ac:dyDescent="0.15">
      <c r="B159" s="61">
        <v>3</v>
      </c>
      <c r="C159" s="2">
        <v>2</v>
      </c>
      <c r="D159" s="2">
        <v>3</v>
      </c>
      <c r="E159" s="2">
        <v>3</v>
      </c>
      <c r="F159" s="2">
        <v>4</v>
      </c>
      <c r="G159" s="2">
        <v>4</v>
      </c>
      <c r="H159" s="2">
        <v>4</v>
      </c>
      <c r="I159" s="2">
        <v>3</v>
      </c>
      <c r="J159" s="2">
        <v>2</v>
      </c>
      <c r="K159" s="2">
        <v>2</v>
      </c>
      <c r="L159" s="2">
        <v>3</v>
      </c>
      <c r="M159" s="62">
        <v>2</v>
      </c>
    </row>
    <row r="160" spans="2:13" x14ac:dyDescent="0.15">
      <c r="B160" s="61">
        <v>3</v>
      </c>
      <c r="C160" s="2">
        <v>4</v>
      </c>
      <c r="D160" s="2">
        <v>4</v>
      </c>
      <c r="E160" s="2">
        <v>3</v>
      </c>
      <c r="F160" s="2">
        <v>4</v>
      </c>
      <c r="G160" s="2">
        <v>4</v>
      </c>
      <c r="H160" s="2">
        <v>4</v>
      </c>
      <c r="I160" s="2">
        <v>4</v>
      </c>
      <c r="J160" s="2">
        <v>4</v>
      </c>
      <c r="K160" s="2">
        <v>3</v>
      </c>
      <c r="L160" s="2">
        <v>3</v>
      </c>
      <c r="M160" s="62">
        <v>4</v>
      </c>
    </row>
    <row r="161" spans="2:13" x14ac:dyDescent="0.15">
      <c r="B161" s="61">
        <v>3</v>
      </c>
      <c r="C161" s="2">
        <v>4</v>
      </c>
      <c r="D161" s="2">
        <v>3</v>
      </c>
      <c r="E161" s="2">
        <v>3</v>
      </c>
      <c r="F161" s="2">
        <v>3</v>
      </c>
      <c r="G161" s="2">
        <v>3</v>
      </c>
      <c r="H161" s="2">
        <v>3</v>
      </c>
      <c r="I161" s="2">
        <v>3</v>
      </c>
      <c r="J161" s="2">
        <v>2</v>
      </c>
      <c r="K161" s="2">
        <v>2</v>
      </c>
      <c r="L161" s="2">
        <v>2</v>
      </c>
      <c r="M161" s="62">
        <v>2</v>
      </c>
    </row>
    <row r="162" spans="2:13" x14ac:dyDescent="0.15">
      <c r="B162" s="61">
        <v>2</v>
      </c>
      <c r="C162" s="2">
        <v>3</v>
      </c>
      <c r="D162" s="2">
        <v>3</v>
      </c>
      <c r="E162" s="2">
        <v>4</v>
      </c>
      <c r="F162" s="2">
        <v>4</v>
      </c>
      <c r="G162" s="2">
        <v>4</v>
      </c>
      <c r="H162" s="2">
        <v>3</v>
      </c>
      <c r="I162" s="2">
        <v>4</v>
      </c>
      <c r="J162" s="2">
        <v>4</v>
      </c>
      <c r="K162" s="2">
        <v>4</v>
      </c>
      <c r="L162" s="2">
        <v>3</v>
      </c>
      <c r="M162" s="62">
        <v>4</v>
      </c>
    </row>
    <row r="163" spans="2:13" x14ac:dyDescent="0.15">
      <c r="B163" s="61">
        <v>4</v>
      </c>
      <c r="C163" s="2">
        <v>4</v>
      </c>
      <c r="D163" s="2">
        <v>4</v>
      </c>
      <c r="E163" s="2">
        <v>2</v>
      </c>
      <c r="F163" s="2">
        <v>4</v>
      </c>
      <c r="G163" s="2">
        <v>3</v>
      </c>
      <c r="H163" s="2">
        <v>4</v>
      </c>
      <c r="I163" s="2">
        <v>2</v>
      </c>
      <c r="J163" s="2">
        <v>1</v>
      </c>
      <c r="K163" s="2">
        <v>2</v>
      </c>
      <c r="L163" s="2">
        <v>1</v>
      </c>
      <c r="M163" s="62">
        <v>1</v>
      </c>
    </row>
    <row r="164" spans="2:13" x14ac:dyDescent="0.15">
      <c r="B164" s="61">
        <v>3</v>
      </c>
      <c r="C164" s="2">
        <v>3</v>
      </c>
      <c r="D164" s="2">
        <v>3</v>
      </c>
      <c r="E164" s="2">
        <v>3</v>
      </c>
      <c r="F164" s="2">
        <v>2</v>
      </c>
      <c r="G164" s="2">
        <v>2</v>
      </c>
      <c r="H164" s="2">
        <v>2</v>
      </c>
      <c r="I164" s="2">
        <v>3</v>
      </c>
      <c r="J164" s="2">
        <v>2</v>
      </c>
      <c r="K164" s="2">
        <v>3</v>
      </c>
      <c r="L164" s="2">
        <v>3</v>
      </c>
      <c r="M164" s="62">
        <v>2</v>
      </c>
    </row>
    <row r="165" spans="2:13" x14ac:dyDescent="0.15">
      <c r="B165" s="61">
        <v>3</v>
      </c>
      <c r="C165" s="2">
        <v>4</v>
      </c>
      <c r="D165" s="2">
        <v>3</v>
      </c>
      <c r="E165" s="2">
        <v>3</v>
      </c>
      <c r="F165" s="2">
        <v>2</v>
      </c>
      <c r="G165" s="2">
        <v>2</v>
      </c>
      <c r="H165" s="2">
        <v>3</v>
      </c>
      <c r="I165" s="2">
        <v>2</v>
      </c>
      <c r="J165" s="2">
        <v>2</v>
      </c>
      <c r="K165" s="2">
        <v>2</v>
      </c>
      <c r="L165" s="2">
        <v>3</v>
      </c>
      <c r="M165" s="62">
        <v>3</v>
      </c>
    </row>
    <row r="166" spans="2:13" x14ac:dyDescent="0.15">
      <c r="B166" s="61">
        <v>4</v>
      </c>
      <c r="C166" s="2">
        <v>4</v>
      </c>
      <c r="D166" s="2">
        <v>4</v>
      </c>
      <c r="E166" s="2">
        <v>2</v>
      </c>
      <c r="F166" s="2">
        <v>4</v>
      </c>
      <c r="G166" s="2">
        <v>3</v>
      </c>
      <c r="H166" s="2">
        <v>4</v>
      </c>
      <c r="I166" s="2">
        <v>3</v>
      </c>
      <c r="J166" s="2">
        <v>2</v>
      </c>
      <c r="K166" s="2">
        <v>2</v>
      </c>
      <c r="L166" s="2">
        <v>1</v>
      </c>
      <c r="M166" s="62">
        <v>2</v>
      </c>
    </row>
    <row r="167" spans="2:13" x14ac:dyDescent="0.15">
      <c r="B167" s="61">
        <v>3</v>
      </c>
      <c r="C167" s="2">
        <v>5</v>
      </c>
      <c r="D167" s="2">
        <v>3</v>
      </c>
      <c r="E167" s="2">
        <v>3</v>
      </c>
      <c r="F167" s="2">
        <v>4</v>
      </c>
      <c r="G167" s="2">
        <v>3</v>
      </c>
      <c r="H167" s="2">
        <v>4</v>
      </c>
      <c r="I167" s="2">
        <v>2</v>
      </c>
      <c r="J167" s="2">
        <v>1</v>
      </c>
      <c r="K167" s="2">
        <v>2</v>
      </c>
      <c r="L167" s="2">
        <v>1</v>
      </c>
      <c r="M167" s="62">
        <v>1</v>
      </c>
    </row>
    <row r="168" spans="2:13" x14ac:dyDescent="0.15">
      <c r="B168" s="61">
        <v>5</v>
      </c>
      <c r="C168" s="2">
        <v>4</v>
      </c>
      <c r="D168" s="2">
        <v>4</v>
      </c>
      <c r="E168" s="2">
        <v>1</v>
      </c>
      <c r="F168" s="2">
        <v>5</v>
      </c>
      <c r="G168" s="2">
        <v>4</v>
      </c>
      <c r="H168" s="2">
        <v>4</v>
      </c>
      <c r="I168" s="2">
        <v>4</v>
      </c>
      <c r="J168" s="2">
        <v>3</v>
      </c>
      <c r="K168" s="2">
        <v>4</v>
      </c>
      <c r="L168" s="2">
        <v>3</v>
      </c>
      <c r="M168" s="62">
        <v>3</v>
      </c>
    </row>
    <row r="169" spans="2:13" x14ac:dyDescent="0.15">
      <c r="B169" s="61">
        <v>2</v>
      </c>
      <c r="C169" s="2">
        <v>2</v>
      </c>
      <c r="D169" s="2">
        <v>2</v>
      </c>
      <c r="E169" s="2">
        <v>4</v>
      </c>
      <c r="F169" s="2">
        <v>4</v>
      </c>
      <c r="G169" s="2">
        <v>4</v>
      </c>
      <c r="H169" s="2">
        <v>3</v>
      </c>
      <c r="I169" s="2">
        <v>4</v>
      </c>
      <c r="J169" s="2">
        <v>5</v>
      </c>
      <c r="K169" s="2">
        <v>5</v>
      </c>
      <c r="L169" s="2">
        <v>5</v>
      </c>
      <c r="M169" s="62">
        <v>5</v>
      </c>
    </row>
    <row r="170" spans="2:13" x14ac:dyDescent="0.15">
      <c r="B170" s="61">
        <v>3</v>
      </c>
      <c r="C170" s="2">
        <v>4</v>
      </c>
      <c r="D170" s="2">
        <v>4</v>
      </c>
      <c r="E170" s="2">
        <v>3</v>
      </c>
      <c r="F170" s="2">
        <v>3</v>
      </c>
      <c r="G170" s="2">
        <v>3</v>
      </c>
      <c r="H170" s="2">
        <v>3</v>
      </c>
      <c r="I170" s="2">
        <v>2</v>
      </c>
      <c r="J170" s="2">
        <v>2</v>
      </c>
      <c r="K170" s="2">
        <v>1</v>
      </c>
      <c r="L170" s="2">
        <v>1</v>
      </c>
      <c r="M170" s="62">
        <v>2</v>
      </c>
    </row>
    <row r="171" spans="2:13" x14ac:dyDescent="0.15">
      <c r="B171" s="61">
        <v>2</v>
      </c>
      <c r="C171" s="2">
        <v>3</v>
      </c>
      <c r="D171" s="2">
        <v>3</v>
      </c>
      <c r="E171" s="2">
        <v>4</v>
      </c>
      <c r="F171" s="2">
        <v>3</v>
      </c>
      <c r="G171" s="2">
        <v>3</v>
      </c>
      <c r="H171" s="2">
        <v>3</v>
      </c>
      <c r="I171" s="2">
        <v>2</v>
      </c>
      <c r="J171" s="2">
        <v>1</v>
      </c>
      <c r="K171" s="2">
        <v>2</v>
      </c>
      <c r="L171" s="2">
        <v>2</v>
      </c>
      <c r="M171" s="62">
        <v>2</v>
      </c>
    </row>
    <row r="172" spans="2:13" x14ac:dyDescent="0.15">
      <c r="B172" s="61">
        <v>4</v>
      </c>
      <c r="C172" s="2">
        <v>3</v>
      </c>
      <c r="D172" s="2">
        <v>3</v>
      </c>
      <c r="E172" s="2">
        <v>2</v>
      </c>
      <c r="F172" s="2">
        <v>3</v>
      </c>
      <c r="G172" s="2">
        <v>3</v>
      </c>
      <c r="H172" s="2">
        <v>3</v>
      </c>
      <c r="I172" s="2">
        <v>3</v>
      </c>
      <c r="J172" s="2">
        <v>2</v>
      </c>
      <c r="K172" s="2">
        <v>3</v>
      </c>
      <c r="L172" s="2">
        <v>3</v>
      </c>
      <c r="M172" s="62">
        <v>2</v>
      </c>
    </row>
    <row r="173" spans="2:13" x14ac:dyDescent="0.15">
      <c r="B173" s="61">
        <v>2</v>
      </c>
      <c r="C173" s="2">
        <v>3</v>
      </c>
      <c r="D173" s="2">
        <v>3</v>
      </c>
      <c r="E173" s="2">
        <v>4</v>
      </c>
      <c r="F173" s="2">
        <v>3</v>
      </c>
      <c r="G173" s="2">
        <v>3</v>
      </c>
      <c r="H173" s="2">
        <v>3</v>
      </c>
      <c r="I173" s="2">
        <v>3</v>
      </c>
      <c r="J173" s="2">
        <v>3</v>
      </c>
      <c r="K173" s="2">
        <v>3</v>
      </c>
      <c r="L173" s="2">
        <v>3</v>
      </c>
      <c r="M173" s="62">
        <v>3</v>
      </c>
    </row>
    <row r="174" spans="2:13" x14ac:dyDescent="0.15">
      <c r="B174" s="61">
        <v>2</v>
      </c>
      <c r="C174" s="2">
        <v>2</v>
      </c>
      <c r="D174" s="2">
        <v>2</v>
      </c>
      <c r="E174" s="2">
        <v>4</v>
      </c>
      <c r="F174" s="2">
        <v>3</v>
      </c>
      <c r="G174" s="2">
        <v>3</v>
      </c>
      <c r="H174" s="2">
        <v>2</v>
      </c>
      <c r="I174" s="2">
        <v>4</v>
      </c>
      <c r="J174" s="2">
        <v>5</v>
      </c>
      <c r="K174" s="2">
        <v>5</v>
      </c>
      <c r="L174" s="2">
        <v>5</v>
      </c>
      <c r="M174" s="62">
        <v>5</v>
      </c>
    </row>
    <row r="175" spans="2:13" x14ac:dyDescent="0.15">
      <c r="B175" s="61">
        <v>3</v>
      </c>
      <c r="C175" s="2">
        <v>2</v>
      </c>
      <c r="D175" s="2">
        <v>2</v>
      </c>
      <c r="E175" s="2">
        <v>3</v>
      </c>
      <c r="F175" s="2">
        <v>2</v>
      </c>
      <c r="G175" s="2">
        <v>2</v>
      </c>
      <c r="H175" s="2">
        <v>2</v>
      </c>
      <c r="I175" s="2">
        <v>3</v>
      </c>
      <c r="J175" s="2">
        <v>4</v>
      </c>
      <c r="K175" s="2">
        <v>5</v>
      </c>
      <c r="L175" s="2">
        <v>4</v>
      </c>
      <c r="M175" s="62">
        <v>4</v>
      </c>
    </row>
    <row r="176" spans="2:13" x14ac:dyDescent="0.15">
      <c r="B176" s="61">
        <v>4</v>
      </c>
      <c r="C176" s="2">
        <v>4</v>
      </c>
      <c r="D176" s="2">
        <v>4</v>
      </c>
      <c r="E176" s="2">
        <v>2</v>
      </c>
      <c r="F176" s="2">
        <v>3</v>
      </c>
      <c r="G176" s="2">
        <v>3</v>
      </c>
      <c r="H176" s="2">
        <v>3</v>
      </c>
      <c r="I176" s="2">
        <v>3</v>
      </c>
      <c r="J176" s="2">
        <v>4</v>
      </c>
      <c r="K176" s="2">
        <v>4</v>
      </c>
      <c r="L176" s="2">
        <v>3</v>
      </c>
      <c r="M176" s="62">
        <v>4</v>
      </c>
    </row>
    <row r="177" spans="2:13" x14ac:dyDescent="0.15">
      <c r="B177" s="61">
        <v>2</v>
      </c>
      <c r="C177" s="2">
        <v>2</v>
      </c>
      <c r="D177" s="2">
        <v>2</v>
      </c>
      <c r="E177" s="2">
        <v>5</v>
      </c>
      <c r="F177" s="2">
        <v>4</v>
      </c>
      <c r="G177" s="2">
        <v>4</v>
      </c>
      <c r="H177" s="2">
        <v>3</v>
      </c>
      <c r="I177" s="2">
        <v>4</v>
      </c>
      <c r="J177" s="2">
        <v>5</v>
      </c>
      <c r="K177" s="2">
        <v>5</v>
      </c>
      <c r="L177" s="2">
        <v>4</v>
      </c>
      <c r="M177" s="62">
        <v>4</v>
      </c>
    </row>
    <row r="178" spans="2:13" x14ac:dyDescent="0.15">
      <c r="B178" s="61">
        <v>3</v>
      </c>
      <c r="C178" s="2">
        <v>3</v>
      </c>
      <c r="D178" s="2">
        <v>3</v>
      </c>
      <c r="E178" s="2">
        <v>2</v>
      </c>
      <c r="F178" s="2">
        <v>4</v>
      </c>
      <c r="G178" s="2">
        <v>3</v>
      </c>
      <c r="H178" s="2">
        <v>3</v>
      </c>
      <c r="I178" s="2">
        <v>3</v>
      </c>
      <c r="J178" s="2">
        <v>1</v>
      </c>
      <c r="K178" s="2">
        <v>2</v>
      </c>
      <c r="L178" s="2">
        <v>2</v>
      </c>
      <c r="M178" s="62">
        <v>2</v>
      </c>
    </row>
    <row r="179" spans="2:13" x14ac:dyDescent="0.15">
      <c r="B179" s="61">
        <v>4</v>
      </c>
      <c r="C179" s="2">
        <v>4</v>
      </c>
      <c r="D179" s="2">
        <v>4</v>
      </c>
      <c r="E179" s="2">
        <v>3</v>
      </c>
      <c r="F179" s="2">
        <v>4</v>
      </c>
      <c r="G179" s="2">
        <v>4</v>
      </c>
      <c r="H179" s="2">
        <v>4</v>
      </c>
      <c r="I179" s="2">
        <v>3</v>
      </c>
      <c r="J179" s="2">
        <v>3</v>
      </c>
      <c r="K179" s="2">
        <v>1</v>
      </c>
      <c r="L179" s="2">
        <v>2</v>
      </c>
      <c r="M179" s="62">
        <v>2</v>
      </c>
    </row>
    <row r="180" spans="2:13" x14ac:dyDescent="0.15">
      <c r="B180" s="61">
        <v>4</v>
      </c>
      <c r="C180" s="2">
        <v>4</v>
      </c>
      <c r="D180" s="2">
        <v>4</v>
      </c>
      <c r="E180" s="2">
        <v>1</v>
      </c>
      <c r="F180" s="2">
        <v>3</v>
      </c>
      <c r="G180" s="2">
        <v>2</v>
      </c>
      <c r="H180" s="2">
        <v>4</v>
      </c>
      <c r="I180" s="2">
        <v>2</v>
      </c>
      <c r="J180" s="2">
        <v>1</v>
      </c>
      <c r="K180" s="2">
        <v>1</v>
      </c>
      <c r="L180" s="2">
        <v>1</v>
      </c>
      <c r="M180" s="62">
        <v>1</v>
      </c>
    </row>
    <row r="181" spans="2:13" x14ac:dyDescent="0.15">
      <c r="B181" s="61">
        <v>3</v>
      </c>
      <c r="C181" s="2">
        <v>3</v>
      </c>
      <c r="D181" s="2">
        <v>3</v>
      </c>
      <c r="E181" s="2">
        <v>4</v>
      </c>
      <c r="F181" s="2">
        <v>2</v>
      </c>
      <c r="G181" s="2">
        <v>2</v>
      </c>
      <c r="H181" s="2">
        <v>2</v>
      </c>
      <c r="I181" s="2">
        <v>3</v>
      </c>
      <c r="J181" s="2">
        <v>3</v>
      </c>
      <c r="K181" s="2">
        <v>4</v>
      </c>
      <c r="L181" s="2">
        <v>3</v>
      </c>
      <c r="M181" s="62">
        <v>3</v>
      </c>
    </row>
    <row r="182" spans="2:13" x14ac:dyDescent="0.15">
      <c r="B182" s="61">
        <v>3</v>
      </c>
      <c r="C182" s="2">
        <v>3</v>
      </c>
      <c r="D182" s="2">
        <v>3</v>
      </c>
      <c r="E182" s="2">
        <v>3</v>
      </c>
      <c r="F182" s="2">
        <v>4</v>
      </c>
      <c r="G182" s="2">
        <v>4</v>
      </c>
      <c r="H182" s="2">
        <v>3</v>
      </c>
      <c r="I182" s="2">
        <v>4</v>
      </c>
      <c r="J182" s="2">
        <v>3</v>
      </c>
      <c r="K182" s="2">
        <v>4</v>
      </c>
      <c r="L182" s="2">
        <v>3</v>
      </c>
      <c r="M182" s="62">
        <v>4</v>
      </c>
    </row>
    <row r="183" spans="2:13" x14ac:dyDescent="0.15">
      <c r="B183" s="61">
        <v>2</v>
      </c>
      <c r="C183" s="2">
        <v>1</v>
      </c>
      <c r="D183" s="2">
        <v>3</v>
      </c>
      <c r="E183" s="2">
        <v>4</v>
      </c>
      <c r="F183" s="2">
        <v>3</v>
      </c>
      <c r="G183" s="2">
        <v>3</v>
      </c>
      <c r="H183" s="2">
        <v>2</v>
      </c>
      <c r="I183" s="2">
        <v>4</v>
      </c>
      <c r="J183" s="2">
        <v>5</v>
      </c>
      <c r="K183" s="2">
        <v>5</v>
      </c>
      <c r="L183" s="2">
        <v>5</v>
      </c>
      <c r="M183" s="62">
        <v>4</v>
      </c>
    </row>
    <row r="184" spans="2:13" x14ac:dyDescent="0.15">
      <c r="B184" s="61">
        <v>4</v>
      </c>
      <c r="C184" s="2">
        <v>4</v>
      </c>
      <c r="D184" s="2">
        <v>5</v>
      </c>
      <c r="E184" s="2">
        <v>2</v>
      </c>
      <c r="F184" s="2">
        <v>4</v>
      </c>
      <c r="G184" s="2">
        <v>4</v>
      </c>
      <c r="H184" s="2">
        <v>4</v>
      </c>
      <c r="I184" s="2">
        <v>3</v>
      </c>
      <c r="J184" s="2">
        <v>3</v>
      </c>
      <c r="K184" s="2">
        <v>2</v>
      </c>
      <c r="L184" s="2">
        <v>2</v>
      </c>
      <c r="M184" s="62">
        <v>2</v>
      </c>
    </row>
    <row r="185" spans="2:13" x14ac:dyDescent="0.15">
      <c r="B185" s="61">
        <v>2</v>
      </c>
      <c r="C185" s="2">
        <v>3</v>
      </c>
      <c r="D185" s="2">
        <v>3</v>
      </c>
      <c r="E185" s="2">
        <v>4</v>
      </c>
      <c r="F185" s="2">
        <v>1</v>
      </c>
      <c r="G185" s="2">
        <v>1</v>
      </c>
      <c r="H185" s="2">
        <v>2</v>
      </c>
      <c r="I185" s="2">
        <v>2</v>
      </c>
      <c r="J185" s="2">
        <v>2</v>
      </c>
      <c r="K185" s="2">
        <v>2</v>
      </c>
      <c r="L185" s="2">
        <v>2</v>
      </c>
      <c r="M185" s="62">
        <v>2</v>
      </c>
    </row>
    <row r="186" spans="2:13" x14ac:dyDescent="0.15">
      <c r="B186" s="61">
        <v>4</v>
      </c>
      <c r="C186" s="2">
        <v>4</v>
      </c>
      <c r="D186" s="2">
        <v>3</v>
      </c>
      <c r="E186" s="2">
        <v>2</v>
      </c>
      <c r="F186" s="2">
        <v>2</v>
      </c>
      <c r="G186" s="2">
        <v>2</v>
      </c>
      <c r="H186" s="2">
        <v>3</v>
      </c>
      <c r="I186" s="2">
        <v>2</v>
      </c>
      <c r="J186" s="2">
        <v>1</v>
      </c>
      <c r="K186" s="2">
        <v>2</v>
      </c>
      <c r="L186" s="2">
        <v>1</v>
      </c>
      <c r="M186" s="62">
        <v>2</v>
      </c>
    </row>
    <row r="187" spans="2:13" x14ac:dyDescent="0.15">
      <c r="B187" s="61">
        <v>4</v>
      </c>
      <c r="C187" s="2">
        <v>3</v>
      </c>
      <c r="D187" s="2">
        <v>3</v>
      </c>
      <c r="E187" s="2">
        <v>2</v>
      </c>
      <c r="F187" s="2">
        <v>3</v>
      </c>
      <c r="G187" s="2">
        <v>3</v>
      </c>
      <c r="H187" s="2">
        <v>3</v>
      </c>
      <c r="I187" s="2">
        <v>3</v>
      </c>
      <c r="J187" s="2">
        <v>3</v>
      </c>
      <c r="K187" s="2">
        <v>4</v>
      </c>
      <c r="L187" s="2">
        <v>4</v>
      </c>
      <c r="M187" s="62">
        <v>4</v>
      </c>
    </row>
    <row r="188" spans="2:13" x14ac:dyDescent="0.15">
      <c r="B188" s="61">
        <v>1</v>
      </c>
      <c r="C188" s="2">
        <v>2</v>
      </c>
      <c r="D188" s="2">
        <v>2</v>
      </c>
      <c r="E188" s="2">
        <v>5</v>
      </c>
      <c r="F188" s="2">
        <v>4</v>
      </c>
      <c r="G188" s="2">
        <v>4</v>
      </c>
      <c r="H188" s="2">
        <v>3</v>
      </c>
      <c r="I188" s="2">
        <v>4</v>
      </c>
      <c r="J188" s="2">
        <v>5</v>
      </c>
      <c r="K188" s="2">
        <v>5</v>
      </c>
      <c r="L188" s="2">
        <v>5</v>
      </c>
      <c r="M188" s="62">
        <v>5</v>
      </c>
    </row>
    <row r="189" spans="2:13" x14ac:dyDescent="0.15">
      <c r="B189" s="61">
        <v>4</v>
      </c>
      <c r="C189" s="2">
        <v>4</v>
      </c>
      <c r="D189" s="2">
        <v>4</v>
      </c>
      <c r="E189" s="2">
        <v>2</v>
      </c>
      <c r="F189" s="2">
        <v>3</v>
      </c>
      <c r="G189" s="2">
        <v>2</v>
      </c>
      <c r="H189" s="2">
        <v>3</v>
      </c>
      <c r="I189" s="2">
        <v>2</v>
      </c>
      <c r="J189" s="2">
        <v>1</v>
      </c>
      <c r="K189" s="2">
        <v>1</v>
      </c>
      <c r="L189" s="2">
        <v>1</v>
      </c>
      <c r="M189" s="62">
        <v>1</v>
      </c>
    </row>
    <row r="190" spans="2:13" x14ac:dyDescent="0.15">
      <c r="B190" s="61">
        <v>1</v>
      </c>
      <c r="C190" s="2">
        <v>2</v>
      </c>
      <c r="D190" s="2">
        <v>2</v>
      </c>
      <c r="E190" s="2">
        <v>5</v>
      </c>
      <c r="F190" s="2">
        <v>4</v>
      </c>
      <c r="G190" s="2">
        <v>4</v>
      </c>
      <c r="H190" s="2">
        <v>3</v>
      </c>
      <c r="I190" s="2">
        <v>3</v>
      </c>
      <c r="J190" s="2">
        <v>3</v>
      </c>
      <c r="K190" s="2">
        <v>4</v>
      </c>
      <c r="L190" s="2">
        <v>3</v>
      </c>
      <c r="M190" s="62">
        <v>3</v>
      </c>
    </row>
    <row r="191" spans="2:13" x14ac:dyDescent="0.15">
      <c r="B191" s="61">
        <v>3</v>
      </c>
      <c r="C191" s="2">
        <v>3</v>
      </c>
      <c r="D191" s="2">
        <v>4</v>
      </c>
      <c r="E191" s="2">
        <v>3</v>
      </c>
      <c r="F191" s="2">
        <v>4</v>
      </c>
      <c r="G191" s="2">
        <v>3</v>
      </c>
      <c r="H191" s="2">
        <v>3</v>
      </c>
      <c r="I191" s="2">
        <v>3</v>
      </c>
      <c r="J191" s="2">
        <v>2</v>
      </c>
      <c r="K191" s="2">
        <v>3</v>
      </c>
      <c r="L191" s="2">
        <v>2</v>
      </c>
      <c r="M191" s="62">
        <v>3</v>
      </c>
    </row>
    <row r="192" spans="2:13" x14ac:dyDescent="0.15">
      <c r="B192" s="61">
        <v>4</v>
      </c>
      <c r="C192" s="2">
        <v>4</v>
      </c>
      <c r="D192" s="2">
        <v>3</v>
      </c>
      <c r="E192" s="2">
        <v>2</v>
      </c>
      <c r="F192" s="2">
        <v>2</v>
      </c>
      <c r="G192" s="2">
        <v>2</v>
      </c>
      <c r="H192" s="2">
        <v>3</v>
      </c>
      <c r="I192" s="2">
        <v>2</v>
      </c>
      <c r="J192" s="2">
        <v>1</v>
      </c>
      <c r="K192" s="2">
        <v>1</v>
      </c>
      <c r="L192" s="2">
        <v>1</v>
      </c>
      <c r="M192" s="62">
        <v>1</v>
      </c>
    </row>
    <row r="193" spans="2:13" x14ac:dyDescent="0.15">
      <c r="B193" s="61">
        <v>4</v>
      </c>
      <c r="C193" s="2">
        <v>4</v>
      </c>
      <c r="D193" s="2">
        <v>3</v>
      </c>
      <c r="E193" s="2">
        <v>2</v>
      </c>
      <c r="F193" s="2">
        <v>3</v>
      </c>
      <c r="G193" s="2">
        <v>3</v>
      </c>
      <c r="H193" s="2">
        <v>3</v>
      </c>
      <c r="I193" s="2">
        <v>2</v>
      </c>
      <c r="J193" s="2">
        <v>1</v>
      </c>
      <c r="K193" s="2">
        <v>2</v>
      </c>
      <c r="L193" s="2">
        <v>2</v>
      </c>
      <c r="M193" s="62">
        <v>2</v>
      </c>
    </row>
    <row r="194" spans="2:13" x14ac:dyDescent="0.15">
      <c r="B194" s="61">
        <v>3</v>
      </c>
      <c r="C194" s="2">
        <v>4</v>
      </c>
      <c r="D194" s="2">
        <v>4</v>
      </c>
      <c r="E194" s="2">
        <v>3</v>
      </c>
      <c r="F194" s="2">
        <v>4</v>
      </c>
      <c r="G194" s="2">
        <v>4</v>
      </c>
      <c r="H194" s="2">
        <v>4</v>
      </c>
      <c r="I194" s="2">
        <v>3</v>
      </c>
      <c r="J194" s="2">
        <v>2</v>
      </c>
      <c r="K194" s="2">
        <v>3</v>
      </c>
      <c r="L194" s="2">
        <v>2</v>
      </c>
      <c r="M194" s="62">
        <v>2</v>
      </c>
    </row>
    <row r="195" spans="2:13" x14ac:dyDescent="0.15">
      <c r="B195" s="61">
        <v>3</v>
      </c>
      <c r="C195" s="2">
        <v>3</v>
      </c>
      <c r="D195" s="2">
        <v>3</v>
      </c>
      <c r="E195" s="2">
        <v>3</v>
      </c>
      <c r="F195" s="2">
        <v>4</v>
      </c>
      <c r="G195" s="2">
        <v>3</v>
      </c>
      <c r="H195" s="2">
        <v>4</v>
      </c>
      <c r="I195" s="2">
        <v>2</v>
      </c>
      <c r="J195" s="2">
        <v>1</v>
      </c>
      <c r="K195" s="2">
        <v>1</v>
      </c>
      <c r="L195" s="2">
        <v>1</v>
      </c>
      <c r="M195" s="62">
        <v>1</v>
      </c>
    </row>
    <row r="196" spans="2:13" x14ac:dyDescent="0.15">
      <c r="B196" s="61">
        <v>2</v>
      </c>
      <c r="C196" s="2">
        <v>2</v>
      </c>
      <c r="D196" s="2">
        <v>3</v>
      </c>
      <c r="E196" s="2">
        <v>5</v>
      </c>
      <c r="F196" s="2">
        <v>2</v>
      </c>
      <c r="G196" s="2">
        <v>3</v>
      </c>
      <c r="H196" s="2">
        <v>2</v>
      </c>
      <c r="I196" s="2">
        <v>4</v>
      </c>
      <c r="J196" s="2">
        <v>5</v>
      </c>
      <c r="K196" s="2">
        <v>5</v>
      </c>
      <c r="L196" s="2">
        <v>5</v>
      </c>
      <c r="M196" s="62">
        <v>4</v>
      </c>
    </row>
    <row r="197" spans="2:13" x14ac:dyDescent="0.15">
      <c r="B197" s="61">
        <v>4</v>
      </c>
      <c r="C197" s="2">
        <v>4</v>
      </c>
      <c r="D197" s="2">
        <v>4</v>
      </c>
      <c r="E197" s="2">
        <v>2</v>
      </c>
      <c r="F197" s="2">
        <v>5</v>
      </c>
      <c r="G197" s="2">
        <v>4</v>
      </c>
      <c r="H197" s="2">
        <v>4</v>
      </c>
      <c r="I197" s="2">
        <v>4</v>
      </c>
      <c r="J197" s="2">
        <v>3</v>
      </c>
      <c r="K197" s="2">
        <v>3</v>
      </c>
      <c r="L197" s="2">
        <v>3</v>
      </c>
      <c r="M197" s="62">
        <v>3</v>
      </c>
    </row>
    <row r="198" spans="2:13" x14ac:dyDescent="0.15">
      <c r="B198" s="61">
        <v>4</v>
      </c>
      <c r="C198" s="2">
        <v>5</v>
      </c>
      <c r="D198" s="2">
        <v>4</v>
      </c>
      <c r="E198" s="2">
        <v>2</v>
      </c>
      <c r="F198" s="2">
        <v>4</v>
      </c>
      <c r="G198" s="2">
        <v>3</v>
      </c>
      <c r="H198" s="2">
        <v>4</v>
      </c>
      <c r="I198" s="2">
        <v>2</v>
      </c>
      <c r="J198" s="2">
        <v>1</v>
      </c>
      <c r="K198" s="2">
        <v>2</v>
      </c>
      <c r="L198" s="2">
        <v>1</v>
      </c>
      <c r="M198" s="62">
        <v>1</v>
      </c>
    </row>
    <row r="199" spans="2:13" x14ac:dyDescent="0.15">
      <c r="B199" s="61">
        <v>2</v>
      </c>
      <c r="C199" s="2">
        <v>2</v>
      </c>
      <c r="D199" s="2">
        <v>2</v>
      </c>
      <c r="E199" s="2">
        <v>5</v>
      </c>
      <c r="F199" s="2">
        <v>3</v>
      </c>
      <c r="G199" s="2">
        <v>4</v>
      </c>
      <c r="H199" s="2">
        <v>2</v>
      </c>
      <c r="I199" s="2">
        <v>5</v>
      </c>
      <c r="J199" s="2">
        <v>5</v>
      </c>
      <c r="K199" s="2">
        <v>5</v>
      </c>
      <c r="L199" s="2">
        <v>5</v>
      </c>
      <c r="M199" s="62">
        <v>5</v>
      </c>
    </row>
    <row r="200" spans="2:13" x14ac:dyDescent="0.15">
      <c r="B200" s="61">
        <v>2</v>
      </c>
      <c r="C200" s="2">
        <v>2</v>
      </c>
      <c r="D200" s="2">
        <v>2</v>
      </c>
      <c r="E200" s="2">
        <v>4</v>
      </c>
      <c r="F200" s="2">
        <v>3</v>
      </c>
      <c r="G200" s="2">
        <v>4</v>
      </c>
      <c r="H200" s="2">
        <v>2</v>
      </c>
      <c r="I200" s="2">
        <v>4</v>
      </c>
      <c r="J200" s="2">
        <v>5</v>
      </c>
      <c r="K200" s="2">
        <v>5</v>
      </c>
      <c r="L200" s="2">
        <v>5</v>
      </c>
      <c r="M200" s="62">
        <v>5</v>
      </c>
    </row>
    <row r="201" spans="2:13" x14ac:dyDescent="0.15">
      <c r="B201" s="61">
        <v>2</v>
      </c>
      <c r="C201" s="2">
        <v>2</v>
      </c>
      <c r="D201" s="2">
        <v>2</v>
      </c>
      <c r="E201" s="2">
        <v>4</v>
      </c>
      <c r="F201" s="2">
        <v>3</v>
      </c>
      <c r="G201" s="2">
        <v>3</v>
      </c>
      <c r="H201" s="2">
        <v>2</v>
      </c>
      <c r="I201" s="2">
        <v>3</v>
      </c>
      <c r="J201" s="2">
        <v>2</v>
      </c>
      <c r="K201" s="2">
        <v>4</v>
      </c>
      <c r="L201" s="2">
        <v>3</v>
      </c>
      <c r="M201" s="62">
        <v>3</v>
      </c>
    </row>
    <row r="202" spans="2:13" x14ac:dyDescent="0.15">
      <c r="B202" s="61">
        <v>3</v>
      </c>
      <c r="C202" s="2">
        <v>3</v>
      </c>
      <c r="D202" s="2">
        <v>4</v>
      </c>
      <c r="E202" s="2">
        <v>2</v>
      </c>
      <c r="F202" s="2">
        <v>2</v>
      </c>
      <c r="G202" s="2">
        <v>2</v>
      </c>
      <c r="H202" s="2">
        <v>2</v>
      </c>
      <c r="I202" s="2">
        <v>3</v>
      </c>
      <c r="J202" s="2">
        <v>4</v>
      </c>
      <c r="K202" s="2">
        <v>3</v>
      </c>
      <c r="L202" s="2">
        <v>3</v>
      </c>
      <c r="M202" s="62">
        <v>3</v>
      </c>
    </row>
    <row r="203" spans="2:13" x14ac:dyDescent="0.15">
      <c r="B203" s="61">
        <v>2</v>
      </c>
      <c r="C203" s="2">
        <v>3</v>
      </c>
      <c r="D203" s="2">
        <v>2</v>
      </c>
      <c r="E203" s="2">
        <v>5</v>
      </c>
      <c r="F203" s="2">
        <v>3</v>
      </c>
      <c r="G203" s="2">
        <v>3</v>
      </c>
      <c r="H203" s="2">
        <v>3</v>
      </c>
      <c r="I203" s="2">
        <v>3</v>
      </c>
      <c r="J203" s="2">
        <v>3</v>
      </c>
      <c r="K203" s="2">
        <v>3</v>
      </c>
      <c r="L203" s="2">
        <v>4</v>
      </c>
      <c r="M203" s="62">
        <v>3</v>
      </c>
    </row>
    <row r="204" spans="2:13" x14ac:dyDescent="0.15">
      <c r="B204" s="61">
        <v>2</v>
      </c>
      <c r="C204" s="2">
        <v>2</v>
      </c>
      <c r="D204" s="2">
        <v>2</v>
      </c>
      <c r="E204" s="2">
        <v>4</v>
      </c>
      <c r="F204" s="2">
        <v>3</v>
      </c>
      <c r="G204" s="2">
        <v>3</v>
      </c>
      <c r="H204" s="2">
        <v>3</v>
      </c>
      <c r="I204" s="2">
        <v>4</v>
      </c>
      <c r="J204" s="2">
        <v>4</v>
      </c>
      <c r="K204" s="2">
        <v>4</v>
      </c>
      <c r="L204" s="2">
        <v>4</v>
      </c>
      <c r="M204" s="62">
        <v>4</v>
      </c>
    </row>
    <row r="205" spans="2:13" x14ac:dyDescent="0.15">
      <c r="B205" s="61">
        <v>3</v>
      </c>
      <c r="C205" s="2">
        <v>3</v>
      </c>
      <c r="D205" s="2">
        <v>3</v>
      </c>
      <c r="E205" s="2">
        <v>4</v>
      </c>
      <c r="F205" s="2">
        <v>3</v>
      </c>
      <c r="G205" s="2">
        <v>3</v>
      </c>
      <c r="H205" s="2">
        <v>2</v>
      </c>
      <c r="I205" s="2">
        <v>4</v>
      </c>
      <c r="J205" s="2">
        <v>5</v>
      </c>
      <c r="K205" s="2">
        <v>5</v>
      </c>
      <c r="L205" s="2">
        <v>4</v>
      </c>
      <c r="M205" s="62">
        <v>5</v>
      </c>
    </row>
    <row r="206" spans="2:13" x14ac:dyDescent="0.15">
      <c r="B206" s="61">
        <v>4</v>
      </c>
      <c r="C206" s="2">
        <v>4</v>
      </c>
      <c r="D206" s="2">
        <v>3</v>
      </c>
      <c r="E206" s="2">
        <v>2</v>
      </c>
      <c r="F206" s="2">
        <v>3</v>
      </c>
      <c r="G206" s="2">
        <v>3</v>
      </c>
      <c r="H206" s="2">
        <v>3</v>
      </c>
      <c r="I206" s="2">
        <v>3</v>
      </c>
      <c r="J206" s="2">
        <v>2</v>
      </c>
      <c r="K206" s="2">
        <v>2</v>
      </c>
      <c r="L206" s="2">
        <v>2</v>
      </c>
      <c r="M206" s="62">
        <v>2</v>
      </c>
    </row>
    <row r="207" spans="2:13" x14ac:dyDescent="0.15">
      <c r="B207" s="61">
        <v>3</v>
      </c>
      <c r="C207" s="2">
        <v>4</v>
      </c>
      <c r="D207" s="2">
        <v>2</v>
      </c>
      <c r="E207" s="2">
        <v>3</v>
      </c>
      <c r="F207" s="2">
        <v>2</v>
      </c>
      <c r="G207" s="2">
        <v>2</v>
      </c>
      <c r="H207" s="2">
        <v>2</v>
      </c>
      <c r="I207" s="2">
        <v>2</v>
      </c>
      <c r="J207" s="2">
        <v>2</v>
      </c>
      <c r="K207" s="2">
        <v>2</v>
      </c>
      <c r="L207" s="2">
        <v>2</v>
      </c>
      <c r="M207" s="62">
        <v>2</v>
      </c>
    </row>
    <row r="208" spans="2:13" x14ac:dyDescent="0.15">
      <c r="B208" s="61">
        <v>3</v>
      </c>
      <c r="C208" s="2">
        <v>2</v>
      </c>
      <c r="D208" s="2">
        <v>3</v>
      </c>
      <c r="E208" s="2">
        <v>3</v>
      </c>
      <c r="F208" s="2">
        <v>4</v>
      </c>
      <c r="G208" s="2">
        <v>4</v>
      </c>
      <c r="H208" s="2">
        <v>3</v>
      </c>
      <c r="I208" s="2">
        <v>5</v>
      </c>
      <c r="J208" s="2">
        <v>5</v>
      </c>
      <c r="K208" s="2">
        <v>5</v>
      </c>
      <c r="L208" s="2">
        <v>5</v>
      </c>
      <c r="M208" s="62">
        <v>5</v>
      </c>
    </row>
    <row r="209" spans="2:13" x14ac:dyDescent="0.15">
      <c r="B209" s="61">
        <v>3</v>
      </c>
      <c r="C209" s="2">
        <v>3</v>
      </c>
      <c r="D209" s="2">
        <v>3</v>
      </c>
      <c r="E209" s="2">
        <v>3</v>
      </c>
      <c r="F209" s="2">
        <v>4</v>
      </c>
      <c r="G209" s="2">
        <v>4</v>
      </c>
      <c r="H209" s="2">
        <v>4</v>
      </c>
      <c r="I209" s="2">
        <v>3</v>
      </c>
      <c r="J209" s="2">
        <v>2</v>
      </c>
      <c r="K209" s="2">
        <v>3</v>
      </c>
      <c r="L209" s="2">
        <v>3</v>
      </c>
      <c r="M209" s="62">
        <v>2</v>
      </c>
    </row>
    <row r="210" spans="2:13" x14ac:dyDescent="0.15">
      <c r="B210" s="61">
        <v>2</v>
      </c>
      <c r="C210" s="2">
        <v>4</v>
      </c>
      <c r="D210" s="2">
        <v>3</v>
      </c>
      <c r="E210" s="2">
        <v>3</v>
      </c>
      <c r="F210" s="2">
        <v>3</v>
      </c>
      <c r="G210" s="2">
        <v>3</v>
      </c>
      <c r="H210" s="2">
        <v>3</v>
      </c>
      <c r="I210" s="2">
        <v>2</v>
      </c>
      <c r="J210" s="2">
        <v>1</v>
      </c>
      <c r="K210" s="2">
        <v>1</v>
      </c>
      <c r="L210" s="2">
        <v>1</v>
      </c>
      <c r="M210" s="62">
        <v>1</v>
      </c>
    </row>
    <row r="211" spans="2:13" x14ac:dyDescent="0.15">
      <c r="B211" s="61">
        <v>2</v>
      </c>
      <c r="C211" s="2">
        <v>1</v>
      </c>
      <c r="D211" s="2">
        <v>2</v>
      </c>
      <c r="E211" s="2">
        <v>5</v>
      </c>
      <c r="F211" s="2">
        <v>2</v>
      </c>
      <c r="G211" s="2">
        <v>3</v>
      </c>
      <c r="H211" s="2">
        <v>2</v>
      </c>
      <c r="I211" s="2">
        <v>4</v>
      </c>
      <c r="J211" s="2">
        <v>5</v>
      </c>
      <c r="K211" s="2">
        <v>4</v>
      </c>
      <c r="L211" s="2">
        <v>5</v>
      </c>
      <c r="M211" s="62">
        <v>5</v>
      </c>
    </row>
    <row r="212" spans="2:13" x14ac:dyDescent="0.15">
      <c r="B212" s="61">
        <v>4</v>
      </c>
      <c r="C212" s="2">
        <v>4</v>
      </c>
      <c r="D212" s="2">
        <v>4</v>
      </c>
      <c r="E212" s="2">
        <v>3</v>
      </c>
      <c r="F212" s="2">
        <v>4</v>
      </c>
      <c r="G212" s="2">
        <v>3</v>
      </c>
      <c r="H212" s="2">
        <v>4</v>
      </c>
      <c r="I212" s="2">
        <v>2</v>
      </c>
      <c r="J212" s="2">
        <v>2</v>
      </c>
      <c r="K212" s="2">
        <v>1</v>
      </c>
      <c r="L212" s="2">
        <v>1</v>
      </c>
      <c r="M212" s="62">
        <v>1</v>
      </c>
    </row>
    <row r="213" spans="2:13" x14ac:dyDescent="0.15">
      <c r="B213" s="61">
        <v>2</v>
      </c>
      <c r="C213" s="2">
        <v>3</v>
      </c>
      <c r="D213" s="2">
        <v>4</v>
      </c>
      <c r="E213" s="2">
        <v>3</v>
      </c>
      <c r="F213" s="2">
        <v>5</v>
      </c>
      <c r="G213" s="2">
        <v>4</v>
      </c>
      <c r="H213" s="2">
        <v>4</v>
      </c>
      <c r="I213" s="2">
        <v>3</v>
      </c>
      <c r="J213" s="2">
        <v>2</v>
      </c>
      <c r="K213" s="2">
        <v>2</v>
      </c>
      <c r="L213" s="2">
        <v>2</v>
      </c>
      <c r="M213" s="62">
        <v>2</v>
      </c>
    </row>
    <row r="214" spans="2:13" x14ac:dyDescent="0.15">
      <c r="B214" s="61">
        <v>2</v>
      </c>
      <c r="C214" s="2">
        <v>3</v>
      </c>
      <c r="D214" s="2">
        <v>3</v>
      </c>
      <c r="E214" s="2">
        <v>3</v>
      </c>
      <c r="F214" s="2">
        <v>3</v>
      </c>
      <c r="G214" s="2">
        <v>3</v>
      </c>
      <c r="H214" s="2">
        <v>3</v>
      </c>
      <c r="I214" s="2">
        <v>2</v>
      </c>
      <c r="J214" s="2">
        <v>1</v>
      </c>
      <c r="K214" s="2">
        <v>2</v>
      </c>
      <c r="L214" s="2">
        <v>2</v>
      </c>
      <c r="M214" s="62">
        <v>2</v>
      </c>
    </row>
    <row r="215" spans="2:13" x14ac:dyDescent="0.15">
      <c r="B215" s="61">
        <v>2</v>
      </c>
      <c r="C215" s="2">
        <v>3</v>
      </c>
      <c r="D215" s="2">
        <v>2</v>
      </c>
      <c r="E215" s="2">
        <v>4</v>
      </c>
      <c r="F215" s="2">
        <v>3</v>
      </c>
      <c r="G215" s="2">
        <v>3</v>
      </c>
      <c r="H215" s="2">
        <v>3</v>
      </c>
      <c r="I215" s="2">
        <v>3</v>
      </c>
      <c r="J215" s="2">
        <v>3</v>
      </c>
      <c r="K215" s="2">
        <v>3</v>
      </c>
      <c r="L215" s="2">
        <v>3</v>
      </c>
      <c r="M215" s="62">
        <v>3</v>
      </c>
    </row>
    <row r="216" spans="2:13" x14ac:dyDescent="0.15">
      <c r="B216" s="61">
        <v>2</v>
      </c>
      <c r="C216" s="2">
        <v>2</v>
      </c>
      <c r="D216" s="2">
        <v>3</v>
      </c>
      <c r="E216" s="2">
        <v>4</v>
      </c>
      <c r="F216" s="2">
        <v>5</v>
      </c>
      <c r="G216" s="2">
        <v>4</v>
      </c>
      <c r="H216" s="2">
        <v>3</v>
      </c>
      <c r="I216" s="2">
        <v>4</v>
      </c>
      <c r="J216" s="2">
        <v>4</v>
      </c>
      <c r="K216" s="2">
        <v>5</v>
      </c>
      <c r="L216" s="2">
        <v>4</v>
      </c>
      <c r="M216" s="62">
        <v>4</v>
      </c>
    </row>
    <row r="217" spans="2:13" x14ac:dyDescent="0.15">
      <c r="B217" s="61">
        <v>4</v>
      </c>
      <c r="C217" s="2">
        <v>4</v>
      </c>
      <c r="D217" s="2">
        <v>3</v>
      </c>
      <c r="E217" s="2">
        <v>2</v>
      </c>
      <c r="F217" s="2">
        <v>2</v>
      </c>
      <c r="G217" s="2">
        <v>2</v>
      </c>
      <c r="H217" s="2">
        <v>3</v>
      </c>
      <c r="I217" s="2">
        <v>3</v>
      </c>
      <c r="J217" s="2">
        <v>3</v>
      </c>
      <c r="K217" s="2">
        <v>4</v>
      </c>
      <c r="L217" s="2">
        <v>3</v>
      </c>
      <c r="M217" s="62">
        <v>3</v>
      </c>
    </row>
    <row r="218" spans="2:13" x14ac:dyDescent="0.15">
      <c r="B218" s="61">
        <v>4</v>
      </c>
      <c r="C218" s="2">
        <v>5</v>
      </c>
      <c r="D218" s="2">
        <v>5</v>
      </c>
      <c r="E218" s="2">
        <v>1</v>
      </c>
      <c r="F218" s="2">
        <v>2</v>
      </c>
      <c r="G218" s="2">
        <v>2</v>
      </c>
      <c r="H218" s="2">
        <v>4</v>
      </c>
      <c r="I218" s="2">
        <v>1</v>
      </c>
      <c r="J218" s="2">
        <v>1</v>
      </c>
      <c r="K218" s="2">
        <v>1</v>
      </c>
      <c r="L218" s="2">
        <v>1</v>
      </c>
      <c r="M218" s="62">
        <v>1</v>
      </c>
    </row>
    <row r="219" spans="2:13" x14ac:dyDescent="0.15">
      <c r="B219" s="61">
        <v>3</v>
      </c>
      <c r="C219" s="2">
        <v>2</v>
      </c>
      <c r="D219" s="2">
        <v>4</v>
      </c>
      <c r="E219" s="2">
        <v>3</v>
      </c>
      <c r="F219" s="2">
        <v>2</v>
      </c>
      <c r="G219" s="2">
        <v>2</v>
      </c>
      <c r="H219" s="2">
        <v>2</v>
      </c>
      <c r="I219" s="2">
        <v>3</v>
      </c>
      <c r="J219" s="2">
        <v>4</v>
      </c>
      <c r="K219" s="2">
        <v>4</v>
      </c>
      <c r="L219" s="2">
        <v>4</v>
      </c>
      <c r="M219" s="62">
        <v>4</v>
      </c>
    </row>
    <row r="220" spans="2:13" x14ac:dyDescent="0.15">
      <c r="B220" s="61">
        <v>2</v>
      </c>
      <c r="C220" s="2">
        <v>2</v>
      </c>
      <c r="D220" s="2">
        <v>3</v>
      </c>
      <c r="E220" s="2">
        <v>3</v>
      </c>
      <c r="F220" s="2">
        <v>2</v>
      </c>
      <c r="G220" s="2">
        <v>2</v>
      </c>
      <c r="H220" s="2">
        <v>2</v>
      </c>
      <c r="I220" s="2">
        <v>3</v>
      </c>
      <c r="J220" s="2">
        <v>3</v>
      </c>
      <c r="K220" s="2">
        <v>3</v>
      </c>
      <c r="L220" s="2">
        <v>3</v>
      </c>
      <c r="M220" s="62">
        <v>3</v>
      </c>
    </row>
    <row r="221" spans="2:13" x14ac:dyDescent="0.15">
      <c r="B221" s="61">
        <v>4</v>
      </c>
      <c r="C221" s="2">
        <v>2</v>
      </c>
      <c r="D221" s="2">
        <v>2</v>
      </c>
      <c r="E221" s="2">
        <v>3</v>
      </c>
      <c r="F221" s="2">
        <v>2</v>
      </c>
      <c r="G221" s="2">
        <v>2</v>
      </c>
      <c r="H221" s="2">
        <v>2</v>
      </c>
      <c r="I221" s="2">
        <v>3</v>
      </c>
      <c r="J221" s="2">
        <v>4</v>
      </c>
      <c r="K221" s="2">
        <v>3</v>
      </c>
      <c r="L221" s="2">
        <v>4</v>
      </c>
      <c r="M221" s="62">
        <v>4</v>
      </c>
    </row>
    <row r="222" spans="2:13" x14ac:dyDescent="0.15">
      <c r="B222" s="61">
        <v>4</v>
      </c>
      <c r="C222" s="2">
        <v>4</v>
      </c>
      <c r="D222" s="2">
        <v>4</v>
      </c>
      <c r="E222" s="2">
        <v>2</v>
      </c>
      <c r="F222" s="2">
        <v>5</v>
      </c>
      <c r="G222" s="2">
        <v>4</v>
      </c>
      <c r="H222" s="2">
        <v>4</v>
      </c>
      <c r="I222" s="2">
        <v>4</v>
      </c>
      <c r="J222" s="2">
        <v>4</v>
      </c>
      <c r="K222" s="2">
        <v>4</v>
      </c>
      <c r="L222" s="2">
        <v>4</v>
      </c>
      <c r="M222" s="62">
        <v>4</v>
      </c>
    </row>
    <row r="223" spans="2:13" x14ac:dyDescent="0.15">
      <c r="B223" s="61">
        <v>2</v>
      </c>
      <c r="C223" s="2">
        <v>3</v>
      </c>
      <c r="D223" s="2">
        <v>2</v>
      </c>
      <c r="E223" s="2">
        <v>5</v>
      </c>
      <c r="F223" s="2">
        <v>3</v>
      </c>
      <c r="G223" s="2">
        <v>3</v>
      </c>
      <c r="H223" s="2">
        <v>3</v>
      </c>
      <c r="I223" s="2">
        <v>4</v>
      </c>
      <c r="J223" s="2">
        <v>4</v>
      </c>
      <c r="K223" s="2">
        <v>3</v>
      </c>
      <c r="L223" s="2">
        <v>4</v>
      </c>
      <c r="M223" s="62">
        <v>4</v>
      </c>
    </row>
    <row r="224" spans="2:13" x14ac:dyDescent="0.15">
      <c r="B224" s="61">
        <v>3</v>
      </c>
      <c r="C224" s="2">
        <v>2</v>
      </c>
      <c r="D224" s="2">
        <v>3</v>
      </c>
      <c r="E224" s="2">
        <v>3</v>
      </c>
      <c r="F224" s="2">
        <v>4</v>
      </c>
      <c r="G224" s="2">
        <v>4</v>
      </c>
      <c r="H224" s="2">
        <v>3</v>
      </c>
      <c r="I224" s="2">
        <v>4</v>
      </c>
      <c r="J224" s="2">
        <v>3</v>
      </c>
      <c r="K224" s="2">
        <v>4</v>
      </c>
      <c r="L224" s="2">
        <v>4</v>
      </c>
      <c r="M224" s="62">
        <v>4</v>
      </c>
    </row>
    <row r="225" spans="2:13" x14ac:dyDescent="0.15">
      <c r="B225" s="61">
        <v>3</v>
      </c>
      <c r="C225" s="2">
        <v>2</v>
      </c>
      <c r="D225" s="2">
        <v>3</v>
      </c>
      <c r="E225" s="2">
        <v>3</v>
      </c>
      <c r="F225" s="2">
        <v>4</v>
      </c>
      <c r="G225" s="2">
        <v>3</v>
      </c>
      <c r="H225" s="2">
        <v>3</v>
      </c>
      <c r="I225" s="2">
        <v>3</v>
      </c>
      <c r="J225" s="2">
        <v>3</v>
      </c>
      <c r="K225" s="2">
        <v>3</v>
      </c>
      <c r="L225" s="2">
        <v>3</v>
      </c>
      <c r="M225" s="62">
        <v>3</v>
      </c>
    </row>
    <row r="226" spans="2:13" x14ac:dyDescent="0.15">
      <c r="B226" s="61">
        <v>2</v>
      </c>
      <c r="C226" s="2">
        <v>2</v>
      </c>
      <c r="D226" s="2">
        <v>2</v>
      </c>
      <c r="E226" s="2">
        <v>3</v>
      </c>
      <c r="F226" s="2">
        <v>2</v>
      </c>
      <c r="G226" s="2">
        <v>2</v>
      </c>
      <c r="H226" s="2">
        <v>2</v>
      </c>
      <c r="I226" s="2">
        <v>2</v>
      </c>
      <c r="J226" s="2">
        <v>3</v>
      </c>
      <c r="K226" s="2">
        <v>3</v>
      </c>
      <c r="L226" s="2">
        <v>4</v>
      </c>
      <c r="M226" s="62">
        <v>3</v>
      </c>
    </row>
    <row r="227" spans="2:13" x14ac:dyDescent="0.15">
      <c r="B227" s="61">
        <v>3</v>
      </c>
      <c r="C227" s="2">
        <v>4</v>
      </c>
      <c r="D227" s="2">
        <v>3</v>
      </c>
      <c r="E227" s="2">
        <v>3</v>
      </c>
      <c r="F227" s="2">
        <v>3</v>
      </c>
      <c r="G227" s="2">
        <v>3</v>
      </c>
      <c r="H227" s="2">
        <v>2</v>
      </c>
      <c r="I227" s="2">
        <v>3</v>
      </c>
      <c r="J227" s="2">
        <v>3</v>
      </c>
      <c r="K227" s="2">
        <v>3</v>
      </c>
      <c r="L227" s="2">
        <v>4</v>
      </c>
      <c r="M227" s="62">
        <v>4</v>
      </c>
    </row>
    <row r="228" spans="2:13" x14ac:dyDescent="0.15">
      <c r="B228" s="61">
        <v>4</v>
      </c>
      <c r="C228" s="2">
        <v>5</v>
      </c>
      <c r="D228" s="2">
        <v>4</v>
      </c>
      <c r="E228" s="2">
        <v>1</v>
      </c>
      <c r="F228" s="2">
        <v>4</v>
      </c>
      <c r="G228" s="2">
        <v>3</v>
      </c>
      <c r="H228" s="2">
        <v>4</v>
      </c>
      <c r="I228" s="2">
        <v>3</v>
      </c>
      <c r="J228" s="2">
        <v>2</v>
      </c>
      <c r="K228" s="2">
        <v>2</v>
      </c>
      <c r="L228" s="2">
        <v>2</v>
      </c>
      <c r="M228" s="62">
        <v>2</v>
      </c>
    </row>
    <row r="229" spans="2:13" x14ac:dyDescent="0.15">
      <c r="B229" s="61">
        <v>3</v>
      </c>
      <c r="C229" s="2">
        <v>2</v>
      </c>
      <c r="D229" s="2">
        <v>3</v>
      </c>
      <c r="E229" s="2">
        <v>4</v>
      </c>
      <c r="F229" s="2">
        <v>4</v>
      </c>
      <c r="G229" s="2">
        <v>4</v>
      </c>
      <c r="H229" s="2">
        <v>3</v>
      </c>
      <c r="I229" s="2">
        <v>3</v>
      </c>
      <c r="J229" s="2">
        <v>4</v>
      </c>
      <c r="K229" s="2">
        <v>3</v>
      </c>
      <c r="L229" s="2">
        <v>4</v>
      </c>
      <c r="M229" s="62">
        <v>3</v>
      </c>
    </row>
    <row r="230" spans="2:13" x14ac:dyDescent="0.15">
      <c r="B230" s="61">
        <v>2</v>
      </c>
      <c r="C230" s="2">
        <v>1</v>
      </c>
      <c r="D230" s="2">
        <v>1</v>
      </c>
      <c r="E230" s="2">
        <v>5</v>
      </c>
      <c r="F230" s="2">
        <v>3</v>
      </c>
      <c r="G230" s="2">
        <v>3</v>
      </c>
      <c r="H230" s="2">
        <v>2</v>
      </c>
      <c r="I230" s="2">
        <v>4</v>
      </c>
      <c r="J230" s="2">
        <v>4</v>
      </c>
      <c r="K230" s="2">
        <v>4</v>
      </c>
      <c r="L230" s="2">
        <v>5</v>
      </c>
      <c r="M230" s="62">
        <v>4</v>
      </c>
    </row>
    <row r="231" spans="2:13" x14ac:dyDescent="0.15">
      <c r="B231" s="61">
        <v>4</v>
      </c>
      <c r="C231" s="2">
        <v>4</v>
      </c>
      <c r="D231" s="2">
        <v>3</v>
      </c>
      <c r="E231" s="2">
        <v>3</v>
      </c>
      <c r="F231" s="2">
        <v>2</v>
      </c>
      <c r="G231" s="2">
        <v>2</v>
      </c>
      <c r="H231" s="2">
        <v>2</v>
      </c>
      <c r="I231" s="2">
        <v>3</v>
      </c>
      <c r="J231" s="2">
        <v>3</v>
      </c>
      <c r="K231" s="2">
        <v>3</v>
      </c>
      <c r="L231" s="2">
        <v>3</v>
      </c>
      <c r="M231" s="62">
        <v>3</v>
      </c>
    </row>
    <row r="232" spans="2:13" x14ac:dyDescent="0.15">
      <c r="B232" s="63">
        <v>3</v>
      </c>
      <c r="C232" s="64">
        <v>3</v>
      </c>
      <c r="D232" s="64">
        <v>2</v>
      </c>
      <c r="E232" s="64">
        <v>3</v>
      </c>
      <c r="F232" s="64">
        <v>2</v>
      </c>
      <c r="G232" s="64">
        <v>1</v>
      </c>
      <c r="H232" s="64">
        <v>2</v>
      </c>
      <c r="I232" s="64">
        <v>1</v>
      </c>
      <c r="J232" s="64">
        <v>1</v>
      </c>
      <c r="K232" s="64">
        <v>2</v>
      </c>
      <c r="L232" s="64">
        <v>1</v>
      </c>
      <c r="M232" s="65">
        <v>1</v>
      </c>
    </row>
  </sheetData>
  <sheetProtection algorithmName="SHA-512" hashValue="yfepb51tsnbNfqQCnBNzNVQKPFBcKLbLqNZ3ewI5frJw+zTfBGnXh3oUZUdy/0hwVu8yQMbvX+kMZRlnnwR58Q==" saltValue="c/8eKfoiYlqVE36a0/dEZw==" spinCount="100000" sheet="1" scenarios="1"/>
  <phoneticPr fontId="2"/>
  <pageMargins left="0.75" right="0.75" top="1" bottom="1" header="0.51200000000000001" footer="0.51200000000000001"/>
  <pageSetup paperSize="9" scale="63" fitToHeight="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dimension ref="A1:M139"/>
  <sheetViews>
    <sheetView workbookViewId="0"/>
  </sheetViews>
  <sheetFormatPr defaultRowHeight="13.5" x14ac:dyDescent="0.15"/>
  <cols>
    <col min="1" max="1" width="15.125" bestFit="1" customWidth="1"/>
  </cols>
  <sheetData>
    <row r="1" spans="1:3" x14ac:dyDescent="0.15">
      <c r="A1" t="s">
        <v>347</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32</v>
      </c>
    </row>
    <row r="8" spans="1:3" x14ac:dyDescent="0.15">
      <c r="A8" s="27" t="s">
        <v>361</v>
      </c>
    </row>
    <row r="9" spans="1:3" x14ac:dyDescent="0.15">
      <c r="A9" s="27" t="s">
        <v>770</v>
      </c>
    </row>
    <row r="10" spans="1:3" x14ac:dyDescent="0.15">
      <c r="A10" s="27" t="s">
        <v>369</v>
      </c>
    </row>
    <row r="11" spans="1:3" x14ac:dyDescent="0.15">
      <c r="A11" s="27" t="s">
        <v>372</v>
      </c>
      <c r="B11" s="27" t="s">
        <v>381</v>
      </c>
    </row>
    <row r="12" spans="1:3" x14ac:dyDescent="0.15">
      <c r="A12" s="27" t="s">
        <v>375</v>
      </c>
    </row>
    <row r="13" spans="1:3" x14ac:dyDescent="0.15">
      <c r="A13" s="27" t="s">
        <v>380</v>
      </c>
    </row>
    <row r="15" spans="1:3" x14ac:dyDescent="0.15">
      <c r="A15" t="s">
        <v>53</v>
      </c>
    </row>
    <row r="16" spans="1:3" x14ac:dyDescent="0.15">
      <c r="B16" t="s">
        <v>301</v>
      </c>
      <c r="C16" t="s">
        <v>69</v>
      </c>
    </row>
    <row r="17" spans="1:7" x14ac:dyDescent="0.15">
      <c r="A17" t="s">
        <v>54</v>
      </c>
      <c r="B17">
        <v>200</v>
      </c>
      <c r="C17" s="18">
        <v>1</v>
      </c>
    </row>
    <row r="18" spans="1:7" x14ac:dyDescent="0.15">
      <c r="A18" t="s">
        <v>348</v>
      </c>
      <c r="B18">
        <v>0</v>
      </c>
      <c r="C18" s="18">
        <v>0</v>
      </c>
    </row>
    <row r="19" spans="1:7" x14ac:dyDescent="0.15">
      <c r="A19" t="s">
        <v>304</v>
      </c>
      <c r="B19">
        <v>200</v>
      </c>
      <c r="C19" s="18">
        <v>1</v>
      </c>
    </row>
    <row r="21" spans="1:7" x14ac:dyDescent="0.15">
      <c r="A21" t="s">
        <v>28</v>
      </c>
    </row>
    <row r="22" spans="1:7" x14ac:dyDescent="0.15">
      <c r="A22" t="s">
        <v>184</v>
      </c>
      <c r="B22" t="s">
        <v>301</v>
      </c>
      <c r="C22" t="s">
        <v>29</v>
      </c>
      <c r="D22" t="s">
        <v>185</v>
      </c>
      <c r="E22" t="s">
        <v>30</v>
      </c>
      <c r="F22" t="s">
        <v>305</v>
      </c>
      <c r="G22" t="s">
        <v>306</v>
      </c>
    </row>
    <row r="23" spans="1:7" x14ac:dyDescent="0.15">
      <c r="A23" s="26" t="s">
        <v>349</v>
      </c>
      <c r="B23">
        <v>200</v>
      </c>
      <c r="C23" s="15">
        <v>2.8849999999999998</v>
      </c>
      <c r="D23" s="15">
        <v>0.85605527638190959</v>
      </c>
      <c r="E23" s="15">
        <v>0.92523255259524328</v>
      </c>
      <c r="F23" s="15">
        <v>1</v>
      </c>
      <c r="G23" s="15">
        <v>5</v>
      </c>
    </row>
    <row r="24" spans="1:7" x14ac:dyDescent="0.15">
      <c r="A24" s="26" t="s">
        <v>350</v>
      </c>
      <c r="B24">
        <v>200</v>
      </c>
      <c r="C24" s="15">
        <v>2.93</v>
      </c>
      <c r="D24" s="15">
        <v>0.86944723618090447</v>
      </c>
      <c r="E24" s="15">
        <v>0.93244154571796323</v>
      </c>
      <c r="F24" s="15">
        <v>1</v>
      </c>
      <c r="G24" s="15">
        <v>5</v>
      </c>
    </row>
    <row r="25" spans="1:7" x14ac:dyDescent="0.15">
      <c r="A25" s="26" t="s">
        <v>351</v>
      </c>
      <c r="B25">
        <v>200</v>
      </c>
      <c r="C25" s="15">
        <v>2.9449999999999998</v>
      </c>
      <c r="D25" s="15">
        <v>0.71555276381909538</v>
      </c>
      <c r="E25" s="15">
        <v>0.84590351921427509</v>
      </c>
      <c r="F25" s="15">
        <v>1</v>
      </c>
      <c r="G25" s="15">
        <v>5</v>
      </c>
    </row>
    <row r="26" spans="1:7" x14ac:dyDescent="0.15">
      <c r="A26" s="26" t="s">
        <v>352</v>
      </c>
      <c r="B26">
        <v>200</v>
      </c>
      <c r="C26" s="15">
        <v>3.08</v>
      </c>
      <c r="D26" s="15">
        <v>0.98854271356783929</v>
      </c>
      <c r="E26" s="15">
        <v>0.9942548534293606</v>
      </c>
      <c r="F26" s="15">
        <v>1</v>
      </c>
      <c r="G26" s="15">
        <v>5</v>
      </c>
    </row>
    <row r="27" spans="1:7" x14ac:dyDescent="0.15">
      <c r="A27" s="26" t="s">
        <v>353</v>
      </c>
      <c r="B27">
        <v>200</v>
      </c>
      <c r="C27" s="15">
        <v>3.2549999999999999</v>
      </c>
      <c r="D27" s="15">
        <v>0.85424623115577836</v>
      </c>
      <c r="E27" s="15">
        <v>0.9242544190620775</v>
      </c>
      <c r="F27" s="15">
        <v>1</v>
      </c>
      <c r="G27" s="15">
        <v>5</v>
      </c>
    </row>
    <row r="28" spans="1:7" x14ac:dyDescent="0.15">
      <c r="A28" s="26" t="s">
        <v>354</v>
      </c>
      <c r="B28">
        <v>200</v>
      </c>
      <c r="C28" s="15">
        <v>3.02</v>
      </c>
      <c r="D28" s="15">
        <v>0.65286432160804053</v>
      </c>
      <c r="E28" s="15">
        <v>0.80800019901485209</v>
      </c>
      <c r="F28" s="15">
        <v>1</v>
      </c>
      <c r="G28" s="15">
        <v>5</v>
      </c>
    </row>
    <row r="29" spans="1:7" x14ac:dyDescent="0.15">
      <c r="A29" s="26" t="s">
        <v>355</v>
      </c>
      <c r="B29">
        <v>200</v>
      </c>
      <c r="C29" s="15">
        <v>2.96</v>
      </c>
      <c r="D29" s="15">
        <v>0.64160804020100537</v>
      </c>
      <c r="E29" s="15">
        <v>0.80100439462028261</v>
      </c>
      <c r="F29" s="15">
        <v>1</v>
      </c>
      <c r="G29" s="15">
        <v>5</v>
      </c>
    </row>
    <row r="30" spans="1:7" x14ac:dyDescent="0.15">
      <c r="A30" s="26" t="s">
        <v>356</v>
      </c>
      <c r="B30">
        <v>200</v>
      </c>
      <c r="C30" s="15">
        <v>2.9750000000000001</v>
      </c>
      <c r="D30" s="15">
        <v>0.76821608040201006</v>
      </c>
      <c r="E30" s="15">
        <v>0.87647936678624105</v>
      </c>
      <c r="F30" s="15">
        <v>1</v>
      </c>
      <c r="G30" s="15">
        <v>5</v>
      </c>
    </row>
    <row r="31" spans="1:7" x14ac:dyDescent="0.15">
      <c r="A31" s="26" t="s">
        <v>357</v>
      </c>
      <c r="B31">
        <v>200</v>
      </c>
      <c r="C31" s="15">
        <v>2.87</v>
      </c>
      <c r="D31" s="15">
        <v>1.6513567839195975</v>
      </c>
      <c r="E31" s="15">
        <v>1.28505127676665</v>
      </c>
      <c r="F31" s="15">
        <v>1</v>
      </c>
      <c r="G31" s="15">
        <v>5</v>
      </c>
    </row>
    <row r="32" spans="1:7" x14ac:dyDescent="0.15">
      <c r="A32" s="26" t="s">
        <v>358</v>
      </c>
      <c r="B32">
        <v>200</v>
      </c>
      <c r="C32" s="15">
        <v>2.93</v>
      </c>
      <c r="D32" s="15">
        <v>1.4222110552763818</v>
      </c>
      <c r="E32" s="15">
        <v>1.1925649061063226</v>
      </c>
      <c r="F32" s="15">
        <v>1</v>
      </c>
      <c r="G32" s="15">
        <v>5</v>
      </c>
    </row>
    <row r="33" spans="1:13" x14ac:dyDescent="0.15">
      <c r="A33" s="26" t="s">
        <v>359</v>
      </c>
      <c r="B33">
        <v>200</v>
      </c>
      <c r="C33" s="15">
        <v>2.86</v>
      </c>
      <c r="D33" s="15">
        <v>1.4978894472361806</v>
      </c>
      <c r="E33" s="15">
        <v>1.2238829385346379</v>
      </c>
      <c r="F33" s="15">
        <v>1</v>
      </c>
      <c r="G33" s="15">
        <v>5</v>
      </c>
    </row>
    <row r="34" spans="1:13" x14ac:dyDescent="0.15">
      <c r="A34" s="26" t="s">
        <v>360</v>
      </c>
      <c r="B34">
        <v>200</v>
      </c>
      <c r="C34" s="15">
        <v>2.87</v>
      </c>
      <c r="D34" s="15">
        <v>1.4403015075376879</v>
      </c>
      <c r="E34" s="15">
        <v>1.2001256215653793</v>
      </c>
      <c r="F34" s="15">
        <v>1</v>
      </c>
      <c r="G34" s="15">
        <v>5</v>
      </c>
    </row>
    <row r="36" spans="1:13" x14ac:dyDescent="0.15">
      <c r="A36" t="s">
        <v>31</v>
      </c>
    </row>
    <row r="37" spans="1:13" x14ac:dyDescent="0.15">
      <c r="B37" s="26" t="s">
        <v>349</v>
      </c>
      <c r="C37" s="26" t="s">
        <v>350</v>
      </c>
      <c r="D37" s="26" t="s">
        <v>351</v>
      </c>
      <c r="E37" s="26" t="s">
        <v>352</v>
      </c>
      <c r="F37" s="26" t="s">
        <v>353</v>
      </c>
      <c r="G37" s="26" t="s">
        <v>354</v>
      </c>
      <c r="H37" s="26" t="s">
        <v>355</v>
      </c>
      <c r="I37" s="26" t="s">
        <v>356</v>
      </c>
      <c r="J37" s="26" t="s">
        <v>357</v>
      </c>
      <c r="K37" s="26" t="s">
        <v>358</v>
      </c>
      <c r="L37" s="26" t="s">
        <v>359</v>
      </c>
      <c r="M37" s="26" t="s">
        <v>360</v>
      </c>
    </row>
    <row r="38" spans="1:13" x14ac:dyDescent="0.15">
      <c r="A38" s="26" t="s">
        <v>349</v>
      </c>
      <c r="B38" s="15">
        <v>1.0000000000000002</v>
      </c>
      <c r="C38" s="15">
        <v>0.63134045661276061</v>
      </c>
      <c r="D38" s="15">
        <v>0.71098444224163759</v>
      </c>
      <c r="E38" s="15">
        <v>-0.79841159252865268</v>
      </c>
      <c r="F38" s="15">
        <v>0.16374329712196978</v>
      </c>
      <c r="G38" s="15">
        <v>-0.10445652312775429</v>
      </c>
      <c r="H38" s="15">
        <v>0.40737187745150338</v>
      </c>
      <c r="I38" s="15">
        <v>-9.7596643235066446E-3</v>
      </c>
      <c r="J38" s="15">
        <v>-0.34230004867136443</v>
      </c>
      <c r="K38" s="15">
        <v>-0.40354942312689612</v>
      </c>
      <c r="L38" s="15">
        <v>-0.40036763400877362</v>
      </c>
      <c r="M38" s="15">
        <v>-0.39367573100566511</v>
      </c>
    </row>
    <row r="39" spans="1:13" x14ac:dyDescent="0.15">
      <c r="A39" s="26" t="s">
        <v>350</v>
      </c>
      <c r="B39" s="15">
        <v>0.63134045661276061</v>
      </c>
      <c r="C39" s="15">
        <v>0.99999999999999989</v>
      </c>
      <c r="D39" s="15">
        <v>0.60033500485330971</v>
      </c>
      <c r="E39" s="15">
        <v>-0.6443715905244185</v>
      </c>
      <c r="F39" s="15">
        <v>0.16658811446185043</v>
      </c>
      <c r="G39" s="15">
        <v>-0.1248589517816243</v>
      </c>
      <c r="H39" s="15">
        <v>0.46719708168792912</v>
      </c>
      <c r="I39" s="15">
        <v>-0.17431576828340581</v>
      </c>
      <c r="J39" s="15">
        <v>-0.47733516721174979</v>
      </c>
      <c r="K39" s="15">
        <v>-0.48344366806353106</v>
      </c>
      <c r="L39" s="15">
        <v>-0.52822856698901577</v>
      </c>
      <c r="M39" s="15">
        <v>-0.48866059774306475</v>
      </c>
    </row>
    <row r="40" spans="1:13" x14ac:dyDescent="0.15">
      <c r="A40" s="26" t="s">
        <v>351</v>
      </c>
      <c r="B40" s="15">
        <v>0.71098444224163759</v>
      </c>
      <c r="C40" s="15">
        <v>0.60033500485330971</v>
      </c>
      <c r="D40" s="15">
        <v>1.0000000000000002</v>
      </c>
      <c r="E40" s="15">
        <v>-0.62807820675472892</v>
      </c>
      <c r="F40" s="15">
        <v>0.26869697916670726</v>
      </c>
      <c r="G40" s="15">
        <v>1.6321782961470428E-2</v>
      </c>
      <c r="H40" s="15">
        <v>0.51588246504579116</v>
      </c>
      <c r="I40" s="15">
        <v>-1.863876311670915E-3</v>
      </c>
      <c r="J40" s="15">
        <v>-0.34407542372022215</v>
      </c>
      <c r="K40" s="15">
        <v>-0.33758376491783904</v>
      </c>
      <c r="L40" s="15">
        <v>-0.4006366500255143</v>
      </c>
      <c r="M40" s="15">
        <v>-0.38327336835134113</v>
      </c>
    </row>
    <row r="41" spans="1:13" x14ac:dyDescent="0.15">
      <c r="A41" s="26" t="s">
        <v>352</v>
      </c>
      <c r="B41" s="15">
        <v>-0.79841159252865268</v>
      </c>
      <c r="C41" s="15">
        <v>-0.6443715905244185</v>
      </c>
      <c r="D41" s="15">
        <v>-0.62807820675472892</v>
      </c>
      <c r="E41" s="15">
        <v>1</v>
      </c>
      <c r="F41" s="15">
        <v>-9.3399711462373969E-2</v>
      </c>
      <c r="G41" s="15">
        <v>0.17939770511699868</v>
      </c>
      <c r="H41" s="15">
        <v>-0.3997877417671209</v>
      </c>
      <c r="I41" s="15">
        <v>0.13493461197885889</v>
      </c>
      <c r="J41" s="15">
        <v>0.49587812069569198</v>
      </c>
      <c r="K41" s="15">
        <v>0.48788555472599981</v>
      </c>
      <c r="L41" s="15">
        <v>0.52132230790781453</v>
      </c>
      <c r="M41" s="15">
        <v>0.51412298088021591</v>
      </c>
    </row>
    <row r="42" spans="1:13" x14ac:dyDescent="0.15">
      <c r="A42" s="26" t="s">
        <v>353</v>
      </c>
      <c r="B42" s="15">
        <v>0.16374329712196978</v>
      </c>
      <c r="C42" s="15">
        <v>0.16658811446185043</v>
      </c>
      <c r="D42" s="15">
        <v>0.26869697916670726</v>
      </c>
      <c r="E42" s="15">
        <v>-9.3399711462373969E-2</v>
      </c>
      <c r="F42" s="15">
        <v>1</v>
      </c>
      <c r="G42" s="15">
        <v>0.7602308523478758</v>
      </c>
      <c r="H42" s="15">
        <v>0.70618881161446512</v>
      </c>
      <c r="I42" s="15">
        <v>0.51036582085629978</v>
      </c>
      <c r="J42" s="15">
        <v>-5.6567415619131409E-2</v>
      </c>
      <c r="K42" s="15">
        <v>2.5393850470032429E-2</v>
      </c>
      <c r="L42" s="15">
        <v>-9.7110382543371621E-2</v>
      </c>
      <c r="M42" s="15">
        <v>-4.6979396839459481E-2</v>
      </c>
    </row>
    <row r="43" spans="1:13" x14ac:dyDescent="0.15">
      <c r="A43" s="26" t="s">
        <v>354</v>
      </c>
      <c r="B43" s="15">
        <v>-0.10445652312775429</v>
      </c>
      <c r="C43" s="15">
        <v>-0.1248589517816243</v>
      </c>
      <c r="D43" s="15">
        <v>1.6321782961470428E-2</v>
      </c>
      <c r="E43" s="15">
        <v>0.17939770511699868</v>
      </c>
      <c r="F43" s="15">
        <v>0.7602308523478758</v>
      </c>
      <c r="G43" s="15">
        <v>1</v>
      </c>
      <c r="H43" s="15">
        <v>0.45933413664456046</v>
      </c>
      <c r="I43" s="15">
        <v>0.63222470588958768</v>
      </c>
      <c r="J43" s="15">
        <v>0.2928963217409839</v>
      </c>
      <c r="K43" s="15">
        <v>0.3352195191887809</v>
      </c>
      <c r="L43" s="15">
        <v>0.24675971123140578</v>
      </c>
      <c r="M43" s="15">
        <v>0.31362282868569064</v>
      </c>
    </row>
    <row r="44" spans="1:13" x14ac:dyDescent="0.15">
      <c r="A44" s="26" t="s">
        <v>355</v>
      </c>
      <c r="B44" s="15">
        <v>0.40737187745150338</v>
      </c>
      <c r="C44" s="15">
        <v>0.46719708168792912</v>
      </c>
      <c r="D44" s="15">
        <v>0.51588246504579116</v>
      </c>
      <c r="E44" s="15">
        <v>-0.3997877417671209</v>
      </c>
      <c r="F44" s="15">
        <v>0.70618881161446512</v>
      </c>
      <c r="G44" s="15">
        <v>0.45933413664456046</v>
      </c>
      <c r="H44" s="15">
        <v>1.0000000000000002</v>
      </c>
      <c r="I44" s="15">
        <v>0.2061402582236945</v>
      </c>
      <c r="J44" s="15">
        <v>-0.43468706660333484</v>
      </c>
      <c r="K44" s="15">
        <v>-0.37644395848286316</v>
      </c>
      <c r="L44" s="15">
        <v>-0.49270379381598783</v>
      </c>
      <c r="M44" s="15">
        <v>-0.43931027482504564</v>
      </c>
    </row>
    <row r="45" spans="1:13" x14ac:dyDescent="0.15">
      <c r="A45" s="26" t="s">
        <v>356</v>
      </c>
      <c r="B45" s="15">
        <v>-9.7596643235066446E-3</v>
      </c>
      <c r="C45" s="15">
        <v>-0.17431576828340581</v>
      </c>
      <c r="D45" s="15">
        <v>-1.863876311670915E-3</v>
      </c>
      <c r="E45" s="15">
        <v>0.13493461197885889</v>
      </c>
      <c r="F45" s="15">
        <v>0.51036582085629978</v>
      </c>
      <c r="G45" s="15">
        <v>0.63222470588958768</v>
      </c>
      <c r="H45" s="15">
        <v>0.2061402582236945</v>
      </c>
      <c r="I45" s="15">
        <v>1.0000000000000002</v>
      </c>
      <c r="J45" s="15">
        <v>0.47448475530148654</v>
      </c>
      <c r="K45" s="15">
        <v>0.46945660020097241</v>
      </c>
      <c r="L45" s="15">
        <v>0.40895883023222962</v>
      </c>
      <c r="M45" s="15">
        <v>0.45073410836527728</v>
      </c>
    </row>
    <row r="46" spans="1:13" x14ac:dyDescent="0.15">
      <c r="A46" s="26" t="s">
        <v>357</v>
      </c>
      <c r="B46" s="15">
        <v>-0.34230004867136443</v>
      </c>
      <c r="C46" s="15">
        <v>-0.47733516721174979</v>
      </c>
      <c r="D46" s="15">
        <v>-0.34407542372022215</v>
      </c>
      <c r="E46" s="15">
        <v>0.49587812069569198</v>
      </c>
      <c r="F46" s="15">
        <v>-5.6567415619131409E-2</v>
      </c>
      <c r="G46" s="15">
        <v>0.2928963217409839</v>
      </c>
      <c r="H46" s="15">
        <v>-0.43468706660333484</v>
      </c>
      <c r="I46" s="15">
        <v>0.47448475530148654</v>
      </c>
      <c r="J46" s="15">
        <v>1.0000000000000002</v>
      </c>
      <c r="K46" s="15">
        <v>0.78755570439728617</v>
      </c>
      <c r="L46" s="15">
        <v>0.85105101064978816</v>
      </c>
      <c r="M46" s="15">
        <v>0.86874532914504832</v>
      </c>
    </row>
    <row r="47" spans="1:13" x14ac:dyDescent="0.15">
      <c r="A47" s="26" t="s">
        <v>358</v>
      </c>
      <c r="B47" s="15">
        <v>-0.40354942312689612</v>
      </c>
      <c r="C47" s="15">
        <v>-0.48344366806353106</v>
      </c>
      <c r="D47" s="15">
        <v>-0.33758376491783904</v>
      </c>
      <c r="E47" s="15">
        <v>0.48788555472599981</v>
      </c>
      <c r="F47" s="15">
        <v>2.5393850470032429E-2</v>
      </c>
      <c r="G47" s="15">
        <v>0.3352195191887809</v>
      </c>
      <c r="H47" s="15">
        <v>-0.37644395848286316</v>
      </c>
      <c r="I47" s="15">
        <v>0.46945660020097241</v>
      </c>
      <c r="J47" s="15">
        <v>0.78755570439728617</v>
      </c>
      <c r="K47" s="15">
        <v>1</v>
      </c>
      <c r="L47" s="15">
        <v>0.81266325600060541</v>
      </c>
      <c r="M47" s="15">
        <v>0.8362641547402363</v>
      </c>
    </row>
    <row r="48" spans="1:13" x14ac:dyDescent="0.15">
      <c r="A48" s="26" t="s">
        <v>359</v>
      </c>
      <c r="B48" s="15">
        <v>-0.40036763400877362</v>
      </c>
      <c r="C48" s="15">
        <v>-0.52822856698901577</v>
      </c>
      <c r="D48" s="15">
        <v>-0.4006366500255143</v>
      </c>
      <c r="E48" s="15">
        <v>0.52132230790781453</v>
      </c>
      <c r="F48" s="15">
        <v>-9.7110382543371621E-2</v>
      </c>
      <c r="G48" s="15">
        <v>0.24675971123140578</v>
      </c>
      <c r="H48" s="15">
        <v>-0.49270379381598783</v>
      </c>
      <c r="I48" s="15">
        <v>0.40895883023222962</v>
      </c>
      <c r="J48" s="15">
        <v>0.85105101064978816</v>
      </c>
      <c r="K48" s="15">
        <v>0.81266325600060541</v>
      </c>
      <c r="L48" s="15">
        <v>0.99999999999999989</v>
      </c>
      <c r="M48" s="15">
        <v>0.85995653884846868</v>
      </c>
    </row>
    <row r="49" spans="1:13" x14ac:dyDescent="0.15">
      <c r="A49" s="26" t="s">
        <v>360</v>
      </c>
      <c r="B49" s="15">
        <v>-0.39367573100566511</v>
      </c>
      <c r="C49" s="15">
        <v>-0.48866059774306475</v>
      </c>
      <c r="D49" s="15">
        <v>-0.38327336835134113</v>
      </c>
      <c r="E49" s="15">
        <v>0.51412298088021591</v>
      </c>
      <c r="F49" s="15">
        <v>-4.6979396839459481E-2</v>
      </c>
      <c r="G49" s="15">
        <v>0.31362282868569064</v>
      </c>
      <c r="H49" s="15">
        <v>-0.43931027482504564</v>
      </c>
      <c r="I49" s="15">
        <v>0.45073410836527728</v>
      </c>
      <c r="J49" s="15">
        <v>0.86874532914504832</v>
      </c>
      <c r="K49" s="15">
        <v>0.8362641547402363</v>
      </c>
      <c r="L49" s="15">
        <v>0.85995653884846868</v>
      </c>
      <c r="M49" s="15">
        <v>1.0000000000000002</v>
      </c>
    </row>
    <row r="51" spans="1:13" x14ac:dyDescent="0.15">
      <c r="A51" t="s">
        <v>32</v>
      </c>
    </row>
    <row r="52" spans="1:13" x14ac:dyDescent="0.15">
      <c r="A52" t="s">
        <v>33</v>
      </c>
    </row>
    <row r="54" spans="1:13" x14ac:dyDescent="0.15">
      <c r="A54" t="s">
        <v>361</v>
      </c>
    </row>
    <row r="55" spans="1:13" x14ac:dyDescent="0.15">
      <c r="A55" t="s">
        <v>362</v>
      </c>
      <c r="B55" t="s">
        <v>363</v>
      </c>
    </row>
    <row r="56" spans="1:13" x14ac:dyDescent="0.15">
      <c r="A56" t="s">
        <v>364</v>
      </c>
      <c r="B56" t="s">
        <v>769</v>
      </c>
    </row>
    <row r="57" spans="1:13" x14ac:dyDescent="0.15">
      <c r="A57" t="s">
        <v>365</v>
      </c>
      <c r="B57">
        <v>3</v>
      </c>
    </row>
    <row r="58" spans="1:13" x14ac:dyDescent="0.15">
      <c r="A58" t="s">
        <v>366</v>
      </c>
      <c r="B58">
        <v>50</v>
      </c>
    </row>
    <row r="59" spans="1:13" x14ac:dyDescent="0.15">
      <c r="A59" t="s">
        <v>412</v>
      </c>
      <c r="B59">
        <v>6</v>
      </c>
    </row>
    <row r="60" spans="1:13" x14ac:dyDescent="0.15">
      <c r="A60" t="s">
        <v>413</v>
      </c>
      <c r="B60" t="s">
        <v>972</v>
      </c>
    </row>
    <row r="61" spans="1:13" x14ac:dyDescent="0.15">
      <c r="A61" t="s">
        <v>367</v>
      </c>
      <c r="B61" t="s">
        <v>368</v>
      </c>
    </row>
    <row r="63" spans="1:13" x14ac:dyDescent="0.15">
      <c r="A63" t="s">
        <v>770</v>
      </c>
    </row>
    <row r="64" spans="1:13" x14ac:dyDescent="0.15">
      <c r="A64" t="s">
        <v>313</v>
      </c>
      <c r="B64" t="s">
        <v>62</v>
      </c>
      <c r="C64" t="s">
        <v>47</v>
      </c>
      <c r="D64" t="s">
        <v>501</v>
      </c>
    </row>
    <row r="65" spans="1:4" x14ac:dyDescent="0.15">
      <c r="A65" s="16">
        <v>-184.27335546314077</v>
      </c>
      <c r="B65" s="16">
        <v>35.30713859564738</v>
      </c>
      <c r="C65">
        <v>33</v>
      </c>
      <c r="D65" s="270">
        <v>0.35967010788690784</v>
      </c>
    </row>
    <row r="67" spans="1:4" x14ac:dyDescent="0.15">
      <c r="A67" t="s">
        <v>369</v>
      </c>
    </row>
    <row r="68" spans="1:4" x14ac:dyDescent="0.15">
      <c r="A68" t="s">
        <v>184</v>
      </c>
      <c r="B68" t="s">
        <v>370</v>
      </c>
      <c r="C68" t="s">
        <v>371</v>
      </c>
    </row>
    <row r="69" spans="1:4" x14ac:dyDescent="0.15">
      <c r="A69" s="26" t="s">
        <v>349</v>
      </c>
      <c r="B69" s="16">
        <v>0.73740332540109566</v>
      </c>
      <c r="C69" s="16">
        <v>0.87504467918579187</v>
      </c>
    </row>
    <row r="70" spans="1:4" x14ac:dyDescent="0.15">
      <c r="A70" s="26" t="s">
        <v>350</v>
      </c>
      <c r="B70" s="16">
        <v>0.55185522805108489</v>
      </c>
      <c r="C70" s="16">
        <v>0.55442715586152624</v>
      </c>
    </row>
    <row r="71" spans="1:4" x14ac:dyDescent="0.15">
      <c r="A71" s="26" t="s">
        <v>351</v>
      </c>
      <c r="B71" s="16">
        <v>0.59116685193224006</v>
      </c>
      <c r="C71" s="16">
        <v>0.61108233072862883</v>
      </c>
    </row>
    <row r="72" spans="1:4" x14ac:dyDescent="0.15">
      <c r="A72" s="26" t="s">
        <v>352</v>
      </c>
      <c r="B72" s="16">
        <v>0.71040132147476664</v>
      </c>
      <c r="C72" s="16">
        <v>0.75526172202635866</v>
      </c>
    </row>
    <row r="73" spans="1:4" x14ac:dyDescent="0.15">
      <c r="A73" s="26" t="s">
        <v>353</v>
      </c>
      <c r="B73" s="16">
        <v>0.75790644373993599</v>
      </c>
      <c r="C73" s="16">
        <v>0.84799554067485516</v>
      </c>
    </row>
    <row r="74" spans="1:4" x14ac:dyDescent="0.15">
      <c r="A74" s="26" t="s">
        <v>354</v>
      </c>
      <c r="B74" s="16">
        <v>0.75247480849356496</v>
      </c>
      <c r="C74" s="16">
        <v>0.82954221722328858</v>
      </c>
    </row>
    <row r="75" spans="1:4" x14ac:dyDescent="0.15">
      <c r="A75" s="26" t="s">
        <v>355</v>
      </c>
      <c r="B75" s="16">
        <v>0.75576223498573958</v>
      </c>
      <c r="C75" s="16">
        <v>0.80172834051792818</v>
      </c>
    </row>
    <row r="76" spans="1:4" x14ac:dyDescent="0.15">
      <c r="A76" s="26" t="s">
        <v>356</v>
      </c>
      <c r="B76" s="16">
        <v>0.56686478550841124</v>
      </c>
      <c r="C76" s="16">
        <v>0.58868956340091327</v>
      </c>
    </row>
    <row r="77" spans="1:4" x14ac:dyDescent="0.15">
      <c r="A77" s="26" t="s">
        <v>357</v>
      </c>
      <c r="B77" s="16">
        <v>0.81452634223876175</v>
      </c>
      <c r="C77" s="16">
        <v>0.85202746414564223</v>
      </c>
    </row>
    <row r="78" spans="1:4" x14ac:dyDescent="0.15">
      <c r="A78" s="26" t="s">
        <v>358</v>
      </c>
      <c r="B78" s="16">
        <v>0.75606853001855034</v>
      </c>
      <c r="C78" s="16">
        <v>0.77472573420028956</v>
      </c>
    </row>
    <row r="79" spans="1:4" x14ac:dyDescent="0.15">
      <c r="A79" s="26" t="s">
        <v>359</v>
      </c>
      <c r="B79" s="16">
        <v>0.81458424148432129</v>
      </c>
      <c r="C79" s="16">
        <v>0.85399486289251914</v>
      </c>
    </row>
    <row r="80" spans="1:4" x14ac:dyDescent="0.15">
      <c r="A80" s="26" t="s">
        <v>360</v>
      </c>
      <c r="B80" s="16">
        <v>0.8400975659127341</v>
      </c>
      <c r="C80" s="16">
        <v>0.8810519394788805</v>
      </c>
    </row>
    <row r="82" spans="1:10" x14ac:dyDescent="0.15">
      <c r="A82" t="s">
        <v>372</v>
      </c>
    </row>
    <row r="83" spans="1:10" x14ac:dyDescent="0.15">
      <c r="B83" t="s">
        <v>414</v>
      </c>
      <c r="E83" t="s">
        <v>374</v>
      </c>
      <c r="H83" t="s">
        <v>379</v>
      </c>
    </row>
    <row r="84" spans="1:10" x14ac:dyDescent="0.15">
      <c r="A84" t="s">
        <v>373</v>
      </c>
      <c r="B84" t="s">
        <v>76</v>
      </c>
      <c r="C84" t="s">
        <v>77</v>
      </c>
      <c r="D84" t="s">
        <v>78</v>
      </c>
      <c r="E84" t="s">
        <v>76</v>
      </c>
      <c r="F84" t="s">
        <v>77</v>
      </c>
      <c r="G84" t="s">
        <v>78</v>
      </c>
      <c r="H84" t="s">
        <v>76</v>
      </c>
      <c r="I84" t="s">
        <v>77</v>
      </c>
      <c r="J84" t="s">
        <v>78</v>
      </c>
    </row>
    <row r="85" spans="1:10" x14ac:dyDescent="0.15">
      <c r="A85">
        <v>1</v>
      </c>
      <c r="B85" s="16">
        <v>5.5801702013235968</v>
      </c>
      <c r="C85" s="18">
        <v>0.46501418344363304</v>
      </c>
      <c r="D85" s="18">
        <v>0.46501418344363304</v>
      </c>
      <c r="E85" s="16">
        <v>5.3311759996403891</v>
      </c>
      <c r="F85" s="18">
        <v>0.44426466663669911</v>
      </c>
      <c r="G85" s="18">
        <v>0.44426466663669911</v>
      </c>
      <c r="H85" s="16">
        <v>3.7995832585932554</v>
      </c>
      <c r="I85" s="18">
        <v>0.31663193821610464</v>
      </c>
      <c r="J85" s="18">
        <v>0.31663193821610464</v>
      </c>
    </row>
    <row r="86" spans="1:10" x14ac:dyDescent="0.15">
      <c r="A86">
        <v>2</v>
      </c>
      <c r="B86" s="16">
        <v>2.891450030075319</v>
      </c>
      <c r="C86" s="18">
        <v>0.24095416917294324</v>
      </c>
      <c r="D86" s="18">
        <v>0.7059683526165762</v>
      </c>
      <c r="E86" s="16">
        <v>2.6659414997867299</v>
      </c>
      <c r="F86" s="18">
        <v>0.22216179164889416</v>
      </c>
      <c r="G86" s="18">
        <v>0.66642645828559322</v>
      </c>
      <c r="H86" s="16">
        <v>2.9615810294593983</v>
      </c>
      <c r="I86" s="18">
        <v>0.24679841912161651</v>
      </c>
      <c r="J86" s="18">
        <v>0.56343035733772151</v>
      </c>
    </row>
    <row r="87" spans="1:10" x14ac:dyDescent="0.15">
      <c r="A87">
        <v>3</v>
      </c>
      <c r="B87" s="16">
        <v>1.4069674175875457</v>
      </c>
      <c r="C87" s="18">
        <v>0.11724728479896214</v>
      </c>
      <c r="D87" s="18">
        <v>0.82321563741553816</v>
      </c>
      <c r="E87" s="16">
        <v>1.2284540556439034</v>
      </c>
      <c r="F87" s="18">
        <v>0.10237117130365862</v>
      </c>
      <c r="G87" s="18">
        <v>0.76879762958925157</v>
      </c>
      <c r="H87" s="16">
        <v>2.4644072670183665</v>
      </c>
      <c r="I87" s="18">
        <v>0.20536727225153054</v>
      </c>
      <c r="J87" s="18">
        <v>0.76879762958925246</v>
      </c>
    </row>
    <row r="88" spans="1:10" x14ac:dyDescent="0.15">
      <c r="A88">
        <v>4</v>
      </c>
      <c r="B88" s="16">
        <v>0.44708427801859041</v>
      </c>
      <c r="C88" s="18">
        <v>3.7257023168215865E-2</v>
      </c>
      <c r="D88" s="18">
        <v>0.86047266058375393</v>
      </c>
    </row>
    <row r="89" spans="1:10" x14ac:dyDescent="0.15">
      <c r="A89">
        <v>5</v>
      </c>
      <c r="B89" s="16">
        <v>0.37689222214599205</v>
      </c>
      <c r="C89" s="18">
        <v>3.1407685178832669E-2</v>
      </c>
      <c r="D89" s="18">
        <v>0.89188034576258668</v>
      </c>
    </row>
    <row r="90" spans="1:10" x14ac:dyDescent="0.15">
      <c r="A90">
        <v>6</v>
      </c>
      <c r="B90" s="16">
        <v>0.30778788408254576</v>
      </c>
      <c r="C90" s="18">
        <v>2.5648990340212147E-2</v>
      </c>
      <c r="D90" s="18">
        <v>0.91752933610279919</v>
      </c>
    </row>
    <row r="91" spans="1:10" x14ac:dyDescent="0.15">
      <c r="A91">
        <v>7</v>
      </c>
      <c r="B91" s="16">
        <v>0.2342574665615319</v>
      </c>
      <c r="C91" s="18">
        <v>1.9521455546794325E-2</v>
      </c>
      <c r="D91" s="18">
        <v>0.93705079164959326</v>
      </c>
    </row>
    <row r="92" spans="1:10" x14ac:dyDescent="0.15">
      <c r="A92">
        <v>8</v>
      </c>
      <c r="B92" s="16">
        <v>0.18271863769520486</v>
      </c>
      <c r="C92" s="18">
        <v>1.5226553141267071E-2</v>
      </c>
      <c r="D92" s="18">
        <v>0.95227734479086013</v>
      </c>
    </row>
    <row r="93" spans="1:10" x14ac:dyDescent="0.15">
      <c r="A93">
        <v>9</v>
      </c>
      <c r="B93" s="16">
        <v>0.17532275667661915</v>
      </c>
      <c r="C93" s="18">
        <v>1.4610229723051595E-2</v>
      </c>
      <c r="D93" s="18">
        <v>0.96688757451391161</v>
      </c>
    </row>
    <row r="94" spans="1:10" x14ac:dyDescent="0.15">
      <c r="A94">
        <v>10</v>
      </c>
      <c r="B94" s="16">
        <v>0.14615816268675136</v>
      </c>
      <c r="C94" s="18">
        <v>1.2179846890562613E-2</v>
      </c>
      <c r="D94" s="18">
        <v>0.97906742140447467</v>
      </c>
    </row>
    <row r="95" spans="1:10" x14ac:dyDescent="0.15">
      <c r="A95">
        <v>11</v>
      </c>
      <c r="B95" s="16">
        <v>0.13355672276924097</v>
      </c>
      <c r="C95" s="18">
        <v>1.1129726897436748E-2</v>
      </c>
      <c r="D95" s="18">
        <v>0.99019714830191174</v>
      </c>
    </row>
    <row r="96" spans="1:10" x14ac:dyDescent="0.15">
      <c r="A96">
        <v>12</v>
      </c>
      <c r="B96" s="16">
        <v>0.11763422037706231</v>
      </c>
      <c r="C96" s="18">
        <v>9.8028516980885258E-3</v>
      </c>
      <c r="D96" s="18">
        <v>1.0000000000000004</v>
      </c>
    </row>
    <row r="111" spans="1:4" x14ac:dyDescent="0.15">
      <c r="A111" t="s">
        <v>375</v>
      </c>
    </row>
    <row r="112" spans="1:4" x14ac:dyDescent="0.15">
      <c r="A112" t="s">
        <v>184</v>
      </c>
      <c r="B112" t="s">
        <v>376</v>
      </c>
      <c r="C112" t="s">
        <v>377</v>
      </c>
      <c r="D112" t="s">
        <v>378</v>
      </c>
    </row>
    <row r="113" spans="1:11" x14ac:dyDescent="0.15">
      <c r="A113" s="26" t="s">
        <v>349</v>
      </c>
      <c r="B113" s="16">
        <v>-0.63568454373863248</v>
      </c>
      <c r="C113" s="16">
        <v>0.23889229807854992</v>
      </c>
      <c r="D113" s="16">
        <v>0.64333530114529003</v>
      </c>
      <c r="E113" s="16"/>
    </row>
    <row r="114" spans="1:11" x14ac:dyDescent="0.15">
      <c r="A114" s="26" t="s">
        <v>350</v>
      </c>
      <c r="B114" s="16">
        <v>-0.66816631705469898</v>
      </c>
      <c r="C114" s="16">
        <v>0.15518183480229461</v>
      </c>
      <c r="D114" s="16">
        <v>0.28965415036954845</v>
      </c>
    </row>
    <row r="115" spans="1:11" x14ac:dyDescent="0.15">
      <c r="A115" s="26" t="s">
        <v>351</v>
      </c>
      <c r="B115" s="16">
        <v>-0.5815415248605933</v>
      </c>
      <c r="C115" s="16">
        <v>0.3220606255019961</v>
      </c>
      <c r="D115" s="16">
        <v>0.41130127516916687</v>
      </c>
    </row>
    <row r="116" spans="1:11" x14ac:dyDescent="0.15">
      <c r="A116" s="26" t="s">
        <v>352</v>
      </c>
      <c r="B116" s="16">
        <v>0.71508765870673241</v>
      </c>
      <c r="C116" s="16">
        <v>-0.12065723141719926</v>
      </c>
      <c r="D116" s="16">
        <v>-0.47890833653210257</v>
      </c>
    </row>
    <row r="117" spans="1:11" x14ac:dyDescent="0.15">
      <c r="A117" s="26" t="s">
        <v>353</v>
      </c>
      <c r="B117" s="16">
        <v>-0.13346703665066598</v>
      </c>
      <c r="C117" s="16">
        <v>0.8857244165656768</v>
      </c>
      <c r="D117" s="16">
        <v>-0.21371558968231644</v>
      </c>
    </row>
    <row r="118" spans="1:11" x14ac:dyDescent="0.15">
      <c r="A118" s="26" t="s">
        <v>354</v>
      </c>
      <c r="B118" s="16">
        <v>0.26422835537753964</v>
      </c>
      <c r="C118" s="16">
        <v>0.84443563204039485</v>
      </c>
      <c r="D118" s="16">
        <v>-0.21599551197928432</v>
      </c>
    </row>
    <row r="119" spans="1:11" x14ac:dyDescent="0.15">
      <c r="A119" s="26" t="s">
        <v>355</v>
      </c>
      <c r="B119" s="16">
        <v>-0.56252920680912522</v>
      </c>
      <c r="C119" s="16">
        <v>0.67831897663869656</v>
      </c>
      <c r="D119" s="16">
        <v>-0.15865873764541891</v>
      </c>
    </row>
    <row r="120" spans="1:11" x14ac:dyDescent="0.15">
      <c r="A120" s="26" t="s">
        <v>356</v>
      </c>
      <c r="B120" s="16">
        <v>0.3860029052495012</v>
      </c>
      <c r="C120" s="16">
        <v>0.65446093950839945</v>
      </c>
      <c r="D120" s="16">
        <v>0.10664050985680175</v>
      </c>
    </row>
    <row r="121" spans="1:11" x14ac:dyDescent="0.15">
      <c r="A121" s="26" t="s">
        <v>357</v>
      </c>
      <c r="B121" s="16">
        <v>0.87138266614063131</v>
      </c>
      <c r="C121" s="16">
        <v>0.1408081113230911</v>
      </c>
      <c r="D121" s="16">
        <v>0.26998664622208912</v>
      </c>
    </row>
    <row r="122" spans="1:11" x14ac:dyDescent="0.15">
      <c r="A122" s="26" t="s">
        <v>358</v>
      </c>
      <c r="B122" s="16">
        <v>0.84503338756432511</v>
      </c>
      <c r="C122" s="16">
        <v>0.18625627388394839</v>
      </c>
      <c r="D122" s="16">
        <v>0.16109906385650866</v>
      </c>
    </row>
    <row r="123" spans="1:11" x14ac:dyDescent="0.15">
      <c r="A123" s="26" t="s">
        <v>359</v>
      </c>
      <c r="B123" s="16">
        <v>0.89248196943158309</v>
      </c>
      <c r="C123" s="16">
        <v>7.3509624600709617E-2</v>
      </c>
      <c r="D123" s="16">
        <v>0.22818223457700201</v>
      </c>
    </row>
    <row r="124" spans="1:11" x14ac:dyDescent="0.15">
      <c r="A124" s="26" t="s">
        <v>360</v>
      </c>
      <c r="B124" s="16">
        <v>0.89895125603807657</v>
      </c>
      <c r="C124" s="16">
        <v>0.14343057904774625</v>
      </c>
      <c r="D124" s="16">
        <v>0.22883672744931083</v>
      </c>
    </row>
    <row r="126" spans="1:11" x14ac:dyDescent="0.15">
      <c r="A126" t="s">
        <v>773</v>
      </c>
      <c r="F126" t="s">
        <v>109</v>
      </c>
    </row>
    <row r="127" spans="1:11" x14ac:dyDescent="0.15">
      <c r="A127" t="s">
        <v>184</v>
      </c>
      <c r="B127" t="s">
        <v>376</v>
      </c>
      <c r="C127" t="s">
        <v>377</v>
      </c>
      <c r="D127" t="s">
        <v>378</v>
      </c>
      <c r="F127" t="s">
        <v>184</v>
      </c>
      <c r="G127" t="s">
        <v>376</v>
      </c>
      <c r="H127" t="s">
        <v>184</v>
      </c>
      <c r="I127" t="s">
        <v>377</v>
      </c>
      <c r="J127" t="s">
        <v>184</v>
      </c>
      <c r="K127" t="s">
        <v>378</v>
      </c>
    </row>
    <row r="128" spans="1:11" x14ac:dyDescent="0.15">
      <c r="A128" s="26" t="s">
        <v>349</v>
      </c>
      <c r="B128" s="16">
        <v>-0.13568396984378084</v>
      </c>
      <c r="C128" s="16">
        <v>0.92493997192105659</v>
      </c>
      <c r="D128" s="16">
        <v>3.3475178853168697E-2</v>
      </c>
      <c r="F128" s="26" t="s">
        <v>360</v>
      </c>
      <c r="G128" s="16">
        <v>0.89043358062266975</v>
      </c>
      <c r="H128" s="26" t="s">
        <v>349</v>
      </c>
      <c r="I128" s="16">
        <v>0.92493997192105659</v>
      </c>
      <c r="J128" s="26" t="s">
        <v>353</v>
      </c>
      <c r="K128" s="16">
        <v>0.90987808010673477</v>
      </c>
    </row>
    <row r="129" spans="1:11" x14ac:dyDescent="0.15">
      <c r="A129" s="26" t="s">
        <v>350</v>
      </c>
      <c r="B129" s="16">
        <v>-0.36688024298254868</v>
      </c>
      <c r="C129" s="16">
        <v>0.64453978664731215</v>
      </c>
      <c r="D129" s="16">
        <v>6.6291075289629672E-2</v>
      </c>
      <c r="F129" s="26" t="s">
        <v>357</v>
      </c>
      <c r="G129" s="16">
        <v>0.88912640922562725</v>
      </c>
      <c r="H129" s="26" t="s">
        <v>351</v>
      </c>
      <c r="I129" s="16">
        <v>0.73308927048241646</v>
      </c>
      <c r="J129" s="26" t="s">
        <v>354</v>
      </c>
      <c r="K129" s="16">
        <v>0.86513953040107849</v>
      </c>
    </row>
    <row r="130" spans="1:11" x14ac:dyDescent="0.15">
      <c r="A130" s="26" t="s">
        <v>351</v>
      </c>
      <c r="B130" s="16">
        <v>-0.19876533067854732</v>
      </c>
      <c r="C130" s="16">
        <v>0.73308927048241646</v>
      </c>
      <c r="D130" s="16">
        <v>0.18481016047693322</v>
      </c>
      <c r="F130" s="26" t="s">
        <v>359</v>
      </c>
      <c r="G130" s="16">
        <v>0.8713881588956941</v>
      </c>
      <c r="H130" s="26" t="s">
        <v>350</v>
      </c>
      <c r="I130" s="16">
        <v>0.64453978664731215</v>
      </c>
      <c r="J130" s="26" t="s">
        <v>355</v>
      </c>
      <c r="K130" s="16">
        <v>0.70251299099941777</v>
      </c>
    </row>
    <row r="131" spans="1:11" x14ac:dyDescent="0.15">
      <c r="A131" s="26" t="s">
        <v>352</v>
      </c>
      <c r="B131" s="16">
        <v>0.31133875993939331</v>
      </c>
      <c r="C131" s="16">
        <v>-0.81097455375146765</v>
      </c>
      <c r="D131" s="16">
        <v>2.5498463775168165E-2</v>
      </c>
      <c r="F131" s="26" t="s">
        <v>358</v>
      </c>
      <c r="G131" s="16">
        <v>0.81808128753448084</v>
      </c>
      <c r="H131" s="26" t="s">
        <v>355</v>
      </c>
      <c r="I131" s="16">
        <v>0.36461377907297954</v>
      </c>
      <c r="J131" s="26" t="s">
        <v>356</v>
      </c>
      <c r="K131" s="16">
        <v>0.58108025126722429</v>
      </c>
    </row>
    <row r="132" spans="1:11" x14ac:dyDescent="0.15">
      <c r="A132" s="26" t="s">
        <v>353</v>
      </c>
      <c r="B132" s="16">
        <v>-5.4606265188511402E-2</v>
      </c>
      <c r="C132" s="16">
        <v>0.13090294263164443</v>
      </c>
      <c r="D132" s="16">
        <v>0.90987808010673477</v>
      </c>
      <c r="F132" s="26" t="s">
        <v>356</v>
      </c>
      <c r="G132" s="16">
        <v>0.50012007808965708</v>
      </c>
      <c r="H132" s="26" t="s">
        <v>353</v>
      </c>
      <c r="I132" s="16">
        <v>0.13090294263164443</v>
      </c>
      <c r="J132" s="26" t="s">
        <v>351</v>
      </c>
      <c r="K132" s="16">
        <v>0.18481016047693322</v>
      </c>
    </row>
    <row r="133" spans="1:11" x14ac:dyDescent="0.15">
      <c r="A133" s="26" t="s">
        <v>354</v>
      </c>
      <c r="B133" s="16">
        <v>0.2641550920247594</v>
      </c>
      <c r="C133" s="16">
        <v>-0.10629158920143046</v>
      </c>
      <c r="D133" s="16">
        <v>0.86513953040107849</v>
      </c>
      <c r="F133" s="26" t="s">
        <v>352</v>
      </c>
      <c r="G133" s="16">
        <v>0.31133875993939331</v>
      </c>
      <c r="H133" s="26" t="s">
        <v>356</v>
      </c>
      <c r="I133" s="16">
        <v>3.0252464769103486E-2</v>
      </c>
      <c r="J133" s="26" t="s">
        <v>358</v>
      </c>
      <c r="K133" s="16">
        <v>0.1124468732949912</v>
      </c>
    </row>
    <row r="134" spans="1:11" x14ac:dyDescent="0.15">
      <c r="A134" s="26" t="s">
        <v>355</v>
      </c>
      <c r="B134" s="16">
        <v>-0.41864140645650721</v>
      </c>
      <c r="C134" s="16">
        <v>0.36461377907297954</v>
      </c>
      <c r="D134" s="16">
        <v>0.70251299099941777</v>
      </c>
      <c r="F134" s="26" t="s">
        <v>354</v>
      </c>
      <c r="G134" s="16">
        <v>0.2641550920247594</v>
      </c>
      <c r="H134" s="26" t="s">
        <v>354</v>
      </c>
      <c r="I134" s="16">
        <v>-0.10629158920143046</v>
      </c>
      <c r="J134" s="26" t="s">
        <v>350</v>
      </c>
      <c r="K134" s="16">
        <v>6.6291075289629672E-2</v>
      </c>
    </row>
    <row r="135" spans="1:11" x14ac:dyDescent="0.15">
      <c r="A135" s="26" t="s">
        <v>356</v>
      </c>
      <c r="B135" s="16">
        <v>0.50012007808965708</v>
      </c>
      <c r="C135" s="16">
        <v>3.0252464769103486E-2</v>
      </c>
      <c r="D135" s="16">
        <v>0.58108025126722429</v>
      </c>
      <c r="F135" s="26" t="s">
        <v>353</v>
      </c>
      <c r="G135" s="16">
        <v>-5.4606265188511402E-2</v>
      </c>
      <c r="H135" s="26" t="s">
        <v>357</v>
      </c>
      <c r="I135" s="16">
        <v>-0.24554022629536179</v>
      </c>
      <c r="J135" s="26" t="s">
        <v>360</v>
      </c>
      <c r="K135" s="16">
        <v>4.9570627244995481E-2</v>
      </c>
    </row>
    <row r="136" spans="1:11" x14ac:dyDescent="0.15">
      <c r="A136" s="26" t="s">
        <v>357</v>
      </c>
      <c r="B136" s="16">
        <v>0.88912640922562725</v>
      </c>
      <c r="C136" s="16">
        <v>-0.24554022629536179</v>
      </c>
      <c r="D136" s="16">
        <v>3.4520861683149877E-2</v>
      </c>
      <c r="F136" s="26" t="s">
        <v>349</v>
      </c>
      <c r="G136" s="16">
        <v>-0.13568396984378084</v>
      </c>
      <c r="H136" s="26" t="s">
        <v>360</v>
      </c>
      <c r="I136" s="16">
        <v>-0.29278444456997049</v>
      </c>
      <c r="J136" s="26" t="s">
        <v>357</v>
      </c>
      <c r="K136" s="16">
        <v>3.4520861683149877E-2</v>
      </c>
    </row>
    <row r="137" spans="1:11" x14ac:dyDescent="0.15">
      <c r="A137" s="26" t="s">
        <v>358</v>
      </c>
      <c r="B137" s="16">
        <v>0.81808128753448084</v>
      </c>
      <c r="C137" s="16">
        <v>-0.30467103851058835</v>
      </c>
      <c r="D137" s="16">
        <v>0.1124468732949912</v>
      </c>
      <c r="F137" s="26" t="s">
        <v>351</v>
      </c>
      <c r="G137" s="16">
        <v>-0.19876533067854732</v>
      </c>
      <c r="H137" s="26" t="s">
        <v>358</v>
      </c>
      <c r="I137" s="16">
        <v>-0.30467103851058835</v>
      </c>
      <c r="J137" s="26" t="s">
        <v>349</v>
      </c>
      <c r="K137" s="16">
        <v>3.3475178853168697E-2</v>
      </c>
    </row>
    <row r="138" spans="1:11" x14ac:dyDescent="0.15">
      <c r="A138" s="26" t="s">
        <v>359</v>
      </c>
      <c r="B138" s="16">
        <v>0.8713881588956941</v>
      </c>
      <c r="C138" s="16">
        <v>-0.30725699120501493</v>
      </c>
      <c r="D138" s="16">
        <v>-1.6452377882304893E-2</v>
      </c>
      <c r="F138" s="26" t="s">
        <v>350</v>
      </c>
      <c r="G138" s="16">
        <v>-0.36688024298254868</v>
      </c>
      <c r="H138" s="26" t="s">
        <v>359</v>
      </c>
      <c r="I138" s="16">
        <v>-0.30725699120501493</v>
      </c>
      <c r="J138" s="26" t="s">
        <v>352</v>
      </c>
      <c r="K138" s="16">
        <v>2.5498463775168165E-2</v>
      </c>
    </row>
    <row r="139" spans="1:11" x14ac:dyDescent="0.15">
      <c r="A139" s="26" t="s">
        <v>360</v>
      </c>
      <c r="B139" s="16">
        <v>0.89043358062266975</v>
      </c>
      <c r="C139" s="16">
        <v>-0.29278444456997049</v>
      </c>
      <c r="D139" s="16">
        <v>4.9570627244995481E-2</v>
      </c>
      <c r="F139" s="26" t="s">
        <v>355</v>
      </c>
      <c r="G139" s="16">
        <v>-0.41864140645650721</v>
      </c>
      <c r="H139" s="26" t="s">
        <v>352</v>
      </c>
      <c r="I139" s="16">
        <v>-0.81097455375146765</v>
      </c>
      <c r="J139" s="26" t="s">
        <v>359</v>
      </c>
      <c r="K139" s="16">
        <v>-1.6452377882304893E-2</v>
      </c>
    </row>
  </sheetData>
  <sortState xmlns:xlrd2="http://schemas.microsoft.com/office/spreadsheetml/2017/richdata2" ref="J116:K127">
    <sortCondition descending="1" ref="K115"/>
  </sortState>
  <phoneticPr fontId="2"/>
  <hyperlinks>
    <hyperlink ref="A4" location="A15" display="ケースの要約" xr:uid="{00000000-0004-0000-1600-000000000000}"/>
    <hyperlink ref="A5" location="A21" display="基本統計量" xr:uid="{00000000-0004-0000-1600-000001000000}"/>
    <hyperlink ref="A6" location="A36" display="相関行列" xr:uid="{00000000-0004-0000-1600-000002000000}"/>
    <hyperlink ref="A7" location="A51" display="線形結合している変数" xr:uid="{00000000-0004-0000-1600-000003000000}"/>
    <hyperlink ref="A8" location="A54" display="設定内容" xr:uid="{00000000-0004-0000-1600-000004000000}"/>
    <hyperlink ref="A9" location="A63" display="適合度の検定" xr:uid="{00000000-0004-0000-1600-000005000000}"/>
    <hyperlink ref="A10" location="A67" display="共通性" xr:uid="{00000000-0004-0000-1600-000006000000}"/>
    <hyperlink ref="A11" location="A82" display="固有値表" xr:uid="{00000000-0004-0000-1600-000007000000}"/>
    <hyperlink ref="B11" location="A98" display="固有値スクリープロット" xr:uid="{00000000-0004-0000-1600-000008000000}"/>
    <hyperlink ref="A12" location="A111" display="因子負荷量行列（回転前）" xr:uid="{00000000-0004-0000-1600-000009000000}"/>
    <hyperlink ref="A13" location="A126" display="因子負荷量行列（回転後）" xr:uid="{00000000-0004-0000-1600-00000A000000}"/>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
    <pageSetUpPr fitToPage="1"/>
  </sheetPr>
  <dimension ref="B2:O225"/>
  <sheetViews>
    <sheetView workbookViewId="0">
      <selection activeCell="F25" sqref="F25:J25"/>
    </sheetView>
  </sheetViews>
  <sheetFormatPr defaultColWidth="9" defaultRowHeight="13.5" x14ac:dyDescent="0.15"/>
  <cols>
    <col min="1" max="1" width="2.625" style="2" customWidth="1"/>
    <col min="2" max="13" width="3.5" style="2" customWidth="1"/>
    <col min="14" max="16384" width="9" style="2"/>
  </cols>
  <sheetData>
    <row r="2" spans="2:8" ht="18" customHeight="1" x14ac:dyDescent="0.15">
      <c r="B2" s="25" t="s">
        <v>716</v>
      </c>
      <c r="C2" s="19"/>
      <c r="D2" s="19"/>
      <c r="E2" s="19"/>
      <c r="F2" s="19"/>
      <c r="G2" s="19"/>
      <c r="H2" s="19"/>
    </row>
    <row r="24" spans="2:15" ht="14.25" thickBot="1" x14ac:dyDescent="0.2">
      <c r="B24" s="29" t="s">
        <v>334</v>
      </c>
      <c r="C24" s="19"/>
      <c r="D24" s="19"/>
      <c r="E24" s="19"/>
      <c r="F24" s="19"/>
      <c r="G24" s="19"/>
      <c r="H24" s="19"/>
      <c r="I24" s="19"/>
      <c r="J24" s="19"/>
      <c r="K24" s="19"/>
      <c r="L24" s="19"/>
      <c r="M24" s="19"/>
    </row>
    <row r="25" spans="2:15" ht="168" x14ac:dyDescent="0.15">
      <c r="B25" s="66" t="s">
        <v>335</v>
      </c>
      <c r="C25" s="57" t="s">
        <v>336</v>
      </c>
      <c r="D25" s="57" t="s">
        <v>337</v>
      </c>
      <c r="E25" s="57" t="s">
        <v>338</v>
      </c>
      <c r="F25" s="139" t="s">
        <v>339</v>
      </c>
      <c r="G25" s="140" t="s">
        <v>340</v>
      </c>
      <c r="H25" s="140" t="s">
        <v>341</v>
      </c>
      <c r="I25" s="140" t="s">
        <v>342</v>
      </c>
      <c r="J25" s="141" t="s">
        <v>343</v>
      </c>
      <c r="K25" s="57" t="s">
        <v>344</v>
      </c>
      <c r="L25" s="57" t="s">
        <v>345</v>
      </c>
      <c r="M25" s="58" t="s">
        <v>346</v>
      </c>
      <c r="O25" s="29" t="s">
        <v>684</v>
      </c>
    </row>
    <row r="26" spans="2:15" x14ac:dyDescent="0.15">
      <c r="B26" s="60">
        <v>1</v>
      </c>
      <c r="C26" s="19">
        <v>1</v>
      </c>
      <c r="D26" s="19">
        <v>1</v>
      </c>
      <c r="E26" s="19">
        <v>5</v>
      </c>
      <c r="F26" s="142">
        <v>1</v>
      </c>
      <c r="G26" s="19">
        <v>1</v>
      </c>
      <c r="H26" s="19">
        <v>1</v>
      </c>
      <c r="I26" s="19">
        <v>2</v>
      </c>
      <c r="J26" s="143">
        <v>5</v>
      </c>
      <c r="K26" s="19">
        <v>5</v>
      </c>
      <c r="L26" s="19">
        <v>5</v>
      </c>
      <c r="M26" s="20">
        <v>5</v>
      </c>
      <c r="O26" t="s">
        <v>685</v>
      </c>
    </row>
    <row r="27" spans="2:15" x14ac:dyDescent="0.15">
      <c r="B27" s="60">
        <v>1</v>
      </c>
      <c r="C27" s="19">
        <v>1</v>
      </c>
      <c r="D27" s="19">
        <v>1</v>
      </c>
      <c r="E27" s="19">
        <v>4</v>
      </c>
      <c r="F27" s="142">
        <v>1</v>
      </c>
      <c r="G27" s="19">
        <v>1</v>
      </c>
      <c r="H27" s="19">
        <v>1</v>
      </c>
      <c r="I27" s="19">
        <v>1</v>
      </c>
      <c r="J27" s="143">
        <v>2</v>
      </c>
      <c r="K27" s="19">
        <v>1</v>
      </c>
      <c r="L27" s="19">
        <v>1</v>
      </c>
      <c r="M27" s="20">
        <v>1</v>
      </c>
    </row>
    <row r="28" spans="2:15" x14ac:dyDescent="0.15">
      <c r="B28" s="60">
        <v>2</v>
      </c>
      <c r="C28" s="19">
        <v>1</v>
      </c>
      <c r="D28" s="19">
        <v>1</v>
      </c>
      <c r="E28" s="19">
        <v>4</v>
      </c>
      <c r="F28" s="142">
        <v>4</v>
      </c>
      <c r="G28" s="19">
        <v>5</v>
      </c>
      <c r="H28" s="19">
        <v>2</v>
      </c>
      <c r="I28" s="19">
        <v>5</v>
      </c>
      <c r="J28" s="143">
        <v>5</v>
      </c>
      <c r="K28" s="19">
        <v>5</v>
      </c>
      <c r="L28" s="19">
        <v>5</v>
      </c>
      <c r="M28" s="20">
        <v>5</v>
      </c>
    </row>
    <row r="29" spans="2:15" x14ac:dyDescent="0.15">
      <c r="B29" s="60">
        <v>1</v>
      </c>
      <c r="C29" s="19">
        <v>3</v>
      </c>
      <c r="D29" s="19">
        <v>2</v>
      </c>
      <c r="E29" s="19">
        <v>3</v>
      </c>
      <c r="F29" s="142">
        <v>3</v>
      </c>
      <c r="G29" s="19">
        <v>3</v>
      </c>
      <c r="H29" s="19">
        <v>2</v>
      </c>
      <c r="I29" s="19">
        <v>3</v>
      </c>
      <c r="J29" s="143">
        <v>3</v>
      </c>
      <c r="K29" s="19">
        <v>3</v>
      </c>
      <c r="L29" s="19">
        <v>4</v>
      </c>
      <c r="M29" s="20">
        <v>2</v>
      </c>
    </row>
    <row r="30" spans="2:15" x14ac:dyDescent="0.15">
      <c r="B30" s="60">
        <v>2</v>
      </c>
      <c r="C30" s="19">
        <v>1</v>
      </c>
      <c r="D30" s="19">
        <v>4</v>
      </c>
      <c r="E30" s="19">
        <v>2</v>
      </c>
      <c r="F30" s="142">
        <v>4</v>
      </c>
      <c r="G30" s="19">
        <v>3</v>
      </c>
      <c r="H30" s="19">
        <v>3</v>
      </c>
      <c r="I30" s="19">
        <v>2</v>
      </c>
      <c r="J30" s="143">
        <v>1</v>
      </c>
      <c r="K30" s="19">
        <v>3</v>
      </c>
      <c r="L30" s="19">
        <v>1</v>
      </c>
      <c r="M30" s="20">
        <v>1</v>
      </c>
    </row>
    <row r="31" spans="2:15" x14ac:dyDescent="0.15">
      <c r="B31" s="60">
        <v>3</v>
      </c>
      <c r="C31" s="19">
        <v>4</v>
      </c>
      <c r="D31" s="19">
        <v>1</v>
      </c>
      <c r="E31" s="19">
        <v>2</v>
      </c>
      <c r="F31" s="142">
        <v>4</v>
      </c>
      <c r="G31" s="19">
        <v>4</v>
      </c>
      <c r="H31" s="19">
        <v>4</v>
      </c>
      <c r="I31" s="19">
        <v>3</v>
      </c>
      <c r="J31" s="143">
        <v>2</v>
      </c>
      <c r="K31" s="19">
        <v>2</v>
      </c>
      <c r="L31" s="19">
        <v>1</v>
      </c>
      <c r="M31" s="20">
        <v>1</v>
      </c>
    </row>
    <row r="32" spans="2:15" x14ac:dyDescent="0.15">
      <c r="B32" s="60">
        <v>3</v>
      </c>
      <c r="C32" s="19">
        <v>3</v>
      </c>
      <c r="D32" s="19">
        <v>2</v>
      </c>
      <c r="E32" s="19">
        <v>1</v>
      </c>
      <c r="F32" s="142">
        <v>2</v>
      </c>
      <c r="G32" s="19">
        <v>2</v>
      </c>
      <c r="H32" s="19">
        <v>2</v>
      </c>
      <c r="I32" s="19">
        <v>3</v>
      </c>
      <c r="J32" s="143">
        <v>4</v>
      </c>
      <c r="K32" s="19">
        <v>2</v>
      </c>
      <c r="L32" s="19">
        <v>3</v>
      </c>
      <c r="M32" s="20">
        <v>4</v>
      </c>
    </row>
    <row r="33" spans="2:13" x14ac:dyDescent="0.15">
      <c r="B33" s="60">
        <v>3</v>
      </c>
      <c r="C33" s="19">
        <v>2</v>
      </c>
      <c r="D33" s="19">
        <v>3</v>
      </c>
      <c r="E33" s="19">
        <v>3</v>
      </c>
      <c r="F33" s="142">
        <v>3</v>
      </c>
      <c r="G33" s="19">
        <v>4</v>
      </c>
      <c r="H33" s="19">
        <v>3</v>
      </c>
      <c r="I33" s="19">
        <v>3</v>
      </c>
      <c r="J33" s="143">
        <v>3</v>
      </c>
      <c r="K33" s="19">
        <v>3</v>
      </c>
      <c r="L33" s="19">
        <v>2</v>
      </c>
      <c r="M33" s="20">
        <v>3</v>
      </c>
    </row>
    <row r="34" spans="2:13" x14ac:dyDescent="0.15">
      <c r="B34" s="60">
        <v>2</v>
      </c>
      <c r="C34" s="19">
        <v>2</v>
      </c>
      <c r="D34" s="19">
        <v>3</v>
      </c>
      <c r="E34" s="19">
        <v>4</v>
      </c>
      <c r="F34" s="142">
        <v>4</v>
      </c>
      <c r="G34" s="19">
        <v>3</v>
      </c>
      <c r="H34" s="19">
        <v>3</v>
      </c>
      <c r="I34" s="19">
        <v>3</v>
      </c>
      <c r="J34" s="143">
        <v>2</v>
      </c>
      <c r="K34" s="19">
        <v>3</v>
      </c>
      <c r="L34" s="19">
        <v>2</v>
      </c>
      <c r="M34" s="20">
        <v>3</v>
      </c>
    </row>
    <row r="35" spans="2:13" x14ac:dyDescent="0.15">
      <c r="B35" s="60">
        <v>4</v>
      </c>
      <c r="C35" s="19">
        <v>3</v>
      </c>
      <c r="D35" s="19">
        <v>4</v>
      </c>
      <c r="E35" s="19">
        <v>2</v>
      </c>
      <c r="F35" s="142">
        <v>3</v>
      </c>
      <c r="G35" s="19">
        <v>3</v>
      </c>
      <c r="H35" s="19">
        <v>1</v>
      </c>
      <c r="I35" s="19">
        <v>4</v>
      </c>
      <c r="J35" s="143">
        <v>3</v>
      </c>
      <c r="K35" s="19">
        <v>3</v>
      </c>
      <c r="L35" s="19">
        <v>5</v>
      </c>
      <c r="M35" s="20">
        <v>3</v>
      </c>
    </row>
    <row r="36" spans="2:13" x14ac:dyDescent="0.15">
      <c r="B36" s="60">
        <v>4</v>
      </c>
      <c r="C36" s="19">
        <v>4</v>
      </c>
      <c r="D36" s="19">
        <v>4</v>
      </c>
      <c r="E36" s="19">
        <v>1</v>
      </c>
      <c r="F36" s="142">
        <v>2</v>
      </c>
      <c r="G36" s="19">
        <v>2</v>
      </c>
      <c r="H36" s="19">
        <v>3</v>
      </c>
      <c r="I36" s="19">
        <v>4</v>
      </c>
      <c r="J36" s="143">
        <v>3</v>
      </c>
      <c r="K36" s="19">
        <v>3</v>
      </c>
      <c r="L36" s="19">
        <v>3</v>
      </c>
      <c r="M36" s="20">
        <v>3</v>
      </c>
    </row>
    <row r="37" spans="2:13" x14ac:dyDescent="0.15">
      <c r="B37" s="60">
        <v>1</v>
      </c>
      <c r="C37" s="19">
        <v>3</v>
      </c>
      <c r="D37" s="19">
        <v>2</v>
      </c>
      <c r="E37" s="19">
        <v>3</v>
      </c>
      <c r="F37" s="142">
        <v>3</v>
      </c>
      <c r="G37" s="19">
        <v>3</v>
      </c>
      <c r="H37" s="19">
        <v>3</v>
      </c>
      <c r="I37" s="19">
        <v>1</v>
      </c>
      <c r="J37" s="143">
        <v>1</v>
      </c>
      <c r="K37" s="19">
        <v>4</v>
      </c>
      <c r="L37" s="19">
        <v>3</v>
      </c>
      <c r="M37" s="20">
        <v>3</v>
      </c>
    </row>
    <row r="38" spans="2:13" x14ac:dyDescent="0.15">
      <c r="B38" s="60">
        <v>2</v>
      </c>
      <c r="C38" s="19">
        <v>2</v>
      </c>
      <c r="D38" s="19">
        <v>2</v>
      </c>
      <c r="E38" s="19">
        <v>4</v>
      </c>
      <c r="F38" s="142">
        <v>3</v>
      </c>
      <c r="G38" s="19">
        <v>3</v>
      </c>
      <c r="H38" s="19">
        <v>3</v>
      </c>
      <c r="I38" s="19">
        <v>2</v>
      </c>
      <c r="J38" s="143">
        <v>1</v>
      </c>
      <c r="K38" s="19">
        <v>1</v>
      </c>
      <c r="L38" s="19">
        <v>1</v>
      </c>
      <c r="M38" s="20">
        <v>2</v>
      </c>
    </row>
    <row r="39" spans="2:13" x14ac:dyDescent="0.15">
      <c r="B39" s="60">
        <v>3</v>
      </c>
      <c r="C39" s="19">
        <v>3</v>
      </c>
      <c r="D39" s="19">
        <v>3</v>
      </c>
      <c r="E39" s="19">
        <v>3</v>
      </c>
      <c r="F39" s="142">
        <v>3</v>
      </c>
      <c r="G39" s="19">
        <v>3</v>
      </c>
      <c r="H39" s="19">
        <v>2</v>
      </c>
      <c r="I39" s="19">
        <v>3</v>
      </c>
      <c r="J39" s="143">
        <v>4</v>
      </c>
      <c r="K39" s="19">
        <v>4</v>
      </c>
      <c r="L39" s="19">
        <v>1</v>
      </c>
      <c r="M39" s="20">
        <v>5</v>
      </c>
    </row>
    <row r="40" spans="2:13" x14ac:dyDescent="0.15">
      <c r="B40" s="60">
        <v>3</v>
      </c>
      <c r="C40" s="19">
        <v>4</v>
      </c>
      <c r="D40" s="19">
        <v>3</v>
      </c>
      <c r="E40" s="19">
        <v>3</v>
      </c>
      <c r="F40" s="142">
        <v>4</v>
      </c>
      <c r="G40" s="19">
        <v>3</v>
      </c>
      <c r="H40" s="19">
        <v>3</v>
      </c>
      <c r="I40" s="19">
        <v>3</v>
      </c>
      <c r="J40" s="143">
        <v>4</v>
      </c>
      <c r="K40" s="19">
        <v>4</v>
      </c>
      <c r="L40" s="19">
        <v>3</v>
      </c>
      <c r="M40" s="20">
        <v>1</v>
      </c>
    </row>
    <row r="41" spans="2:13" x14ac:dyDescent="0.15">
      <c r="B41" s="60">
        <v>3</v>
      </c>
      <c r="C41" s="19">
        <v>3</v>
      </c>
      <c r="D41" s="19">
        <v>3</v>
      </c>
      <c r="E41" s="19">
        <v>4</v>
      </c>
      <c r="F41" s="142">
        <v>4</v>
      </c>
      <c r="G41" s="19">
        <v>4</v>
      </c>
      <c r="H41" s="19">
        <v>3</v>
      </c>
      <c r="I41" s="19">
        <v>3</v>
      </c>
      <c r="J41" s="143">
        <v>4</v>
      </c>
      <c r="K41" s="19">
        <v>4</v>
      </c>
      <c r="L41" s="19">
        <v>4</v>
      </c>
      <c r="M41" s="20">
        <v>4</v>
      </c>
    </row>
    <row r="42" spans="2:13" x14ac:dyDescent="0.15">
      <c r="B42" s="60">
        <v>2</v>
      </c>
      <c r="C42" s="19">
        <v>3</v>
      </c>
      <c r="D42" s="19">
        <v>3</v>
      </c>
      <c r="E42" s="19">
        <v>4</v>
      </c>
      <c r="F42" s="142">
        <v>3</v>
      </c>
      <c r="G42" s="19">
        <v>3</v>
      </c>
      <c r="H42" s="19">
        <v>2</v>
      </c>
      <c r="I42" s="19">
        <v>2</v>
      </c>
      <c r="J42" s="143">
        <v>5</v>
      </c>
      <c r="K42" s="19">
        <v>5</v>
      </c>
      <c r="L42" s="19">
        <v>5</v>
      </c>
      <c r="M42" s="20">
        <v>5</v>
      </c>
    </row>
    <row r="43" spans="2:13" x14ac:dyDescent="0.15">
      <c r="B43" s="60">
        <v>3</v>
      </c>
      <c r="C43" s="19">
        <v>2</v>
      </c>
      <c r="D43" s="19">
        <v>2</v>
      </c>
      <c r="E43" s="19">
        <v>3</v>
      </c>
      <c r="F43" s="142">
        <v>3</v>
      </c>
      <c r="G43" s="19">
        <v>3</v>
      </c>
      <c r="H43" s="19">
        <v>2</v>
      </c>
      <c r="I43" s="19">
        <v>3</v>
      </c>
      <c r="J43" s="143">
        <v>3</v>
      </c>
      <c r="K43" s="19">
        <v>4</v>
      </c>
      <c r="L43" s="19">
        <v>3</v>
      </c>
      <c r="M43" s="20">
        <v>3</v>
      </c>
    </row>
    <row r="44" spans="2:13" x14ac:dyDescent="0.15">
      <c r="B44" s="60">
        <v>5</v>
      </c>
      <c r="C44" s="19">
        <v>3</v>
      </c>
      <c r="D44" s="19">
        <v>4</v>
      </c>
      <c r="E44" s="19">
        <v>1</v>
      </c>
      <c r="F44" s="142">
        <v>2</v>
      </c>
      <c r="G44" s="19">
        <v>1</v>
      </c>
      <c r="H44" s="19">
        <v>3</v>
      </c>
      <c r="I44" s="19">
        <v>1</v>
      </c>
      <c r="J44" s="143">
        <v>1</v>
      </c>
      <c r="K44" s="19">
        <v>1</v>
      </c>
      <c r="L44" s="19">
        <v>2</v>
      </c>
      <c r="M44" s="20">
        <v>1</v>
      </c>
    </row>
    <row r="45" spans="2:13" x14ac:dyDescent="0.15">
      <c r="B45" s="60">
        <v>2</v>
      </c>
      <c r="C45" s="19">
        <v>3</v>
      </c>
      <c r="D45" s="19">
        <v>3</v>
      </c>
      <c r="E45" s="19">
        <v>4</v>
      </c>
      <c r="F45" s="142">
        <v>3</v>
      </c>
      <c r="G45" s="19">
        <v>3</v>
      </c>
      <c r="H45" s="19">
        <v>3</v>
      </c>
      <c r="I45" s="19">
        <v>3</v>
      </c>
      <c r="J45" s="143">
        <v>2</v>
      </c>
      <c r="K45" s="19">
        <v>3</v>
      </c>
      <c r="L45" s="19">
        <v>3</v>
      </c>
      <c r="M45" s="20">
        <v>3</v>
      </c>
    </row>
    <row r="46" spans="2:13" x14ac:dyDescent="0.15">
      <c r="B46" s="60">
        <v>3</v>
      </c>
      <c r="C46" s="19">
        <v>2</v>
      </c>
      <c r="D46" s="19">
        <v>2</v>
      </c>
      <c r="E46" s="19">
        <v>3</v>
      </c>
      <c r="F46" s="142">
        <v>3</v>
      </c>
      <c r="G46" s="19">
        <v>3</v>
      </c>
      <c r="H46" s="19">
        <v>2</v>
      </c>
      <c r="I46" s="19">
        <v>3</v>
      </c>
      <c r="J46" s="143">
        <v>4</v>
      </c>
      <c r="K46" s="19">
        <v>3</v>
      </c>
      <c r="L46" s="19">
        <v>4</v>
      </c>
      <c r="M46" s="20">
        <v>3</v>
      </c>
    </row>
    <row r="47" spans="2:13" x14ac:dyDescent="0.15">
      <c r="B47" s="60">
        <v>1</v>
      </c>
      <c r="C47" s="19">
        <v>1</v>
      </c>
      <c r="D47" s="19">
        <v>2</v>
      </c>
      <c r="E47" s="19">
        <v>5</v>
      </c>
      <c r="F47" s="142">
        <v>2</v>
      </c>
      <c r="G47" s="19">
        <v>3</v>
      </c>
      <c r="H47" s="19">
        <v>2</v>
      </c>
      <c r="I47" s="19">
        <v>3</v>
      </c>
      <c r="J47" s="143">
        <v>4</v>
      </c>
      <c r="K47" s="19">
        <v>4</v>
      </c>
      <c r="L47" s="19">
        <v>4</v>
      </c>
      <c r="M47" s="20">
        <v>3</v>
      </c>
    </row>
    <row r="48" spans="2:13" x14ac:dyDescent="0.15">
      <c r="B48" s="60">
        <v>5</v>
      </c>
      <c r="C48" s="19">
        <v>4</v>
      </c>
      <c r="D48" s="19">
        <v>4</v>
      </c>
      <c r="E48" s="19">
        <v>1</v>
      </c>
      <c r="F48" s="142">
        <v>4</v>
      </c>
      <c r="G48" s="19">
        <v>3</v>
      </c>
      <c r="H48" s="19">
        <v>4</v>
      </c>
      <c r="I48" s="19">
        <v>3</v>
      </c>
      <c r="J48" s="143">
        <v>2</v>
      </c>
      <c r="K48" s="19">
        <v>1</v>
      </c>
      <c r="L48" s="19">
        <v>2</v>
      </c>
      <c r="M48" s="20">
        <v>2</v>
      </c>
    </row>
    <row r="49" spans="2:13" x14ac:dyDescent="0.15">
      <c r="B49" s="60">
        <v>4</v>
      </c>
      <c r="C49" s="19">
        <v>4</v>
      </c>
      <c r="D49" s="19">
        <v>3</v>
      </c>
      <c r="E49" s="19">
        <v>2</v>
      </c>
      <c r="F49" s="142">
        <v>3</v>
      </c>
      <c r="G49" s="19">
        <v>3</v>
      </c>
      <c r="H49" s="19">
        <v>3</v>
      </c>
      <c r="I49" s="19">
        <v>3</v>
      </c>
      <c r="J49" s="143">
        <v>2</v>
      </c>
      <c r="K49" s="19">
        <v>3</v>
      </c>
      <c r="L49" s="19">
        <v>2</v>
      </c>
      <c r="M49" s="20">
        <v>3</v>
      </c>
    </row>
    <row r="50" spans="2:13" x14ac:dyDescent="0.15">
      <c r="B50" s="60">
        <v>3</v>
      </c>
      <c r="C50" s="19">
        <v>3</v>
      </c>
      <c r="D50" s="19">
        <v>3</v>
      </c>
      <c r="E50" s="19">
        <v>3</v>
      </c>
      <c r="F50" s="142">
        <v>4</v>
      </c>
      <c r="G50" s="19">
        <v>3</v>
      </c>
      <c r="H50" s="19">
        <v>3</v>
      </c>
      <c r="I50" s="19">
        <v>3</v>
      </c>
      <c r="J50" s="143">
        <v>1</v>
      </c>
      <c r="K50" s="19">
        <v>2</v>
      </c>
      <c r="L50" s="19">
        <v>2</v>
      </c>
      <c r="M50" s="20">
        <v>2</v>
      </c>
    </row>
    <row r="51" spans="2:13" x14ac:dyDescent="0.15">
      <c r="B51" s="60">
        <v>2</v>
      </c>
      <c r="C51" s="19">
        <v>2</v>
      </c>
      <c r="D51" s="19">
        <v>3</v>
      </c>
      <c r="E51" s="19">
        <v>4</v>
      </c>
      <c r="F51" s="142">
        <v>4</v>
      </c>
      <c r="G51" s="19">
        <v>4</v>
      </c>
      <c r="H51" s="19">
        <v>3</v>
      </c>
      <c r="I51" s="19">
        <v>4</v>
      </c>
      <c r="J51" s="143">
        <v>4</v>
      </c>
      <c r="K51" s="19">
        <v>5</v>
      </c>
      <c r="L51" s="19">
        <v>4</v>
      </c>
      <c r="M51" s="20">
        <v>4</v>
      </c>
    </row>
    <row r="52" spans="2:13" x14ac:dyDescent="0.15">
      <c r="B52" s="60">
        <v>4</v>
      </c>
      <c r="C52" s="19">
        <v>3</v>
      </c>
      <c r="D52" s="19">
        <v>3</v>
      </c>
      <c r="E52" s="19">
        <v>2</v>
      </c>
      <c r="F52" s="142">
        <v>4</v>
      </c>
      <c r="G52" s="19">
        <v>4</v>
      </c>
      <c r="H52" s="19">
        <v>4</v>
      </c>
      <c r="I52" s="19">
        <v>4</v>
      </c>
      <c r="J52" s="143">
        <v>3</v>
      </c>
      <c r="K52" s="19">
        <v>3</v>
      </c>
      <c r="L52" s="19">
        <v>4</v>
      </c>
      <c r="M52" s="20">
        <v>3</v>
      </c>
    </row>
    <row r="53" spans="2:13" x14ac:dyDescent="0.15">
      <c r="B53" s="60">
        <v>2</v>
      </c>
      <c r="C53" s="19">
        <v>2</v>
      </c>
      <c r="D53" s="19">
        <v>2</v>
      </c>
      <c r="E53" s="19">
        <v>4</v>
      </c>
      <c r="F53" s="142">
        <v>4</v>
      </c>
      <c r="G53" s="19">
        <v>3</v>
      </c>
      <c r="H53" s="19">
        <v>3</v>
      </c>
      <c r="I53" s="19">
        <v>3</v>
      </c>
      <c r="J53" s="143">
        <v>2</v>
      </c>
      <c r="K53" s="19">
        <v>2</v>
      </c>
      <c r="L53" s="19">
        <v>2</v>
      </c>
      <c r="M53" s="20">
        <v>2</v>
      </c>
    </row>
    <row r="54" spans="2:13" x14ac:dyDescent="0.15">
      <c r="B54" s="60">
        <v>4</v>
      </c>
      <c r="C54" s="19">
        <v>4</v>
      </c>
      <c r="D54" s="19">
        <v>4</v>
      </c>
      <c r="E54" s="19">
        <v>2</v>
      </c>
      <c r="F54" s="142">
        <v>4</v>
      </c>
      <c r="G54" s="19">
        <v>3</v>
      </c>
      <c r="H54" s="19">
        <v>4</v>
      </c>
      <c r="I54" s="19">
        <v>3</v>
      </c>
      <c r="J54" s="143">
        <v>1</v>
      </c>
      <c r="K54" s="19">
        <v>1</v>
      </c>
      <c r="L54" s="19">
        <v>1</v>
      </c>
      <c r="M54" s="20">
        <v>1</v>
      </c>
    </row>
    <row r="55" spans="2:13" x14ac:dyDescent="0.15">
      <c r="B55" s="60">
        <v>3</v>
      </c>
      <c r="C55" s="19">
        <v>4</v>
      </c>
      <c r="D55" s="19">
        <v>3</v>
      </c>
      <c r="E55" s="19">
        <v>4</v>
      </c>
      <c r="F55" s="142">
        <v>4</v>
      </c>
      <c r="G55" s="19">
        <v>3</v>
      </c>
      <c r="H55" s="19">
        <v>3</v>
      </c>
      <c r="I55" s="19">
        <v>3</v>
      </c>
      <c r="J55" s="143">
        <v>4</v>
      </c>
      <c r="K55" s="19">
        <v>2</v>
      </c>
      <c r="L55" s="19">
        <v>3</v>
      </c>
      <c r="M55" s="20">
        <v>3</v>
      </c>
    </row>
    <row r="56" spans="2:13" x14ac:dyDescent="0.15">
      <c r="B56" s="60">
        <v>2</v>
      </c>
      <c r="C56" s="19">
        <v>2</v>
      </c>
      <c r="D56" s="19">
        <v>2</v>
      </c>
      <c r="E56" s="19">
        <v>4</v>
      </c>
      <c r="F56" s="142">
        <v>2</v>
      </c>
      <c r="G56" s="19">
        <v>3</v>
      </c>
      <c r="H56" s="19">
        <v>2</v>
      </c>
      <c r="I56" s="19">
        <v>3</v>
      </c>
      <c r="J56" s="143">
        <v>4</v>
      </c>
      <c r="K56" s="19">
        <v>3</v>
      </c>
      <c r="L56" s="19">
        <v>4</v>
      </c>
      <c r="M56" s="20">
        <v>4</v>
      </c>
    </row>
    <row r="57" spans="2:13" x14ac:dyDescent="0.15">
      <c r="B57" s="60">
        <v>3</v>
      </c>
      <c r="C57" s="19">
        <v>3</v>
      </c>
      <c r="D57" s="19">
        <v>3</v>
      </c>
      <c r="E57" s="19">
        <v>3</v>
      </c>
      <c r="F57" s="142">
        <v>5</v>
      </c>
      <c r="G57" s="19">
        <v>5</v>
      </c>
      <c r="H57" s="19">
        <v>4</v>
      </c>
      <c r="I57" s="19">
        <v>5</v>
      </c>
      <c r="J57" s="143">
        <v>5</v>
      </c>
      <c r="K57" s="19">
        <v>4</v>
      </c>
      <c r="L57" s="19">
        <v>3</v>
      </c>
      <c r="M57" s="20">
        <v>4</v>
      </c>
    </row>
    <row r="58" spans="2:13" x14ac:dyDescent="0.15">
      <c r="B58" s="60">
        <v>3</v>
      </c>
      <c r="C58" s="19">
        <v>4</v>
      </c>
      <c r="D58" s="19">
        <v>3</v>
      </c>
      <c r="E58" s="19">
        <v>3</v>
      </c>
      <c r="F58" s="142">
        <v>2</v>
      </c>
      <c r="G58" s="19">
        <v>2</v>
      </c>
      <c r="H58" s="19">
        <v>2</v>
      </c>
      <c r="I58" s="19">
        <v>3</v>
      </c>
      <c r="J58" s="143">
        <v>3</v>
      </c>
      <c r="K58" s="19">
        <v>3</v>
      </c>
      <c r="L58" s="19">
        <v>3</v>
      </c>
      <c r="M58" s="20">
        <v>3</v>
      </c>
    </row>
    <row r="59" spans="2:13" x14ac:dyDescent="0.15">
      <c r="B59" s="60">
        <v>4</v>
      </c>
      <c r="C59" s="19">
        <v>2</v>
      </c>
      <c r="D59" s="19">
        <v>4</v>
      </c>
      <c r="E59" s="19">
        <v>3</v>
      </c>
      <c r="F59" s="142">
        <v>3</v>
      </c>
      <c r="G59" s="19">
        <v>3</v>
      </c>
      <c r="H59" s="19">
        <v>2</v>
      </c>
      <c r="I59" s="19">
        <v>3</v>
      </c>
      <c r="J59" s="143">
        <v>3</v>
      </c>
      <c r="K59" s="19">
        <v>4</v>
      </c>
      <c r="L59" s="19">
        <v>3</v>
      </c>
      <c r="M59" s="20">
        <v>4</v>
      </c>
    </row>
    <row r="60" spans="2:13" x14ac:dyDescent="0.15">
      <c r="B60" s="60">
        <v>3</v>
      </c>
      <c r="C60" s="19">
        <v>3</v>
      </c>
      <c r="D60" s="19">
        <v>3</v>
      </c>
      <c r="E60" s="19">
        <v>3</v>
      </c>
      <c r="F60" s="142">
        <v>4</v>
      </c>
      <c r="G60" s="19">
        <v>4</v>
      </c>
      <c r="H60" s="19">
        <v>4</v>
      </c>
      <c r="I60" s="19">
        <v>3</v>
      </c>
      <c r="J60" s="143">
        <v>2</v>
      </c>
      <c r="K60" s="19">
        <v>2</v>
      </c>
      <c r="L60" s="19">
        <v>2</v>
      </c>
      <c r="M60" s="20">
        <v>2</v>
      </c>
    </row>
    <row r="61" spans="2:13" x14ac:dyDescent="0.15">
      <c r="B61" s="60">
        <v>2</v>
      </c>
      <c r="C61" s="19">
        <v>2</v>
      </c>
      <c r="D61" s="19">
        <v>2</v>
      </c>
      <c r="E61" s="19">
        <v>4</v>
      </c>
      <c r="F61" s="142">
        <v>3</v>
      </c>
      <c r="G61" s="19">
        <v>3</v>
      </c>
      <c r="H61" s="19">
        <v>3</v>
      </c>
      <c r="I61" s="19">
        <v>3</v>
      </c>
      <c r="J61" s="143">
        <v>2</v>
      </c>
      <c r="K61" s="19">
        <v>3</v>
      </c>
      <c r="L61" s="19">
        <v>3</v>
      </c>
      <c r="M61" s="20">
        <v>3</v>
      </c>
    </row>
    <row r="62" spans="2:13" x14ac:dyDescent="0.15">
      <c r="B62" s="60">
        <v>3</v>
      </c>
      <c r="C62" s="19">
        <v>3</v>
      </c>
      <c r="D62" s="19">
        <v>3</v>
      </c>
      <c r="E62" s="19">
        <v>2</v>
      </c>
      <c r="F62" s="142">
        <v>3</v>
      </c>
      <c r="G62" s="19">
        <v>3</v>
      </c>
      <c r="H62" s="19">
        <v>3</v>
      </c>
      <c r="I62" s="19">
        <v>3</v>
      </c>
      <c r="J62" s="143">
        <v>4</v>
      </c>
      <c r="K62" s="19">
        <v>4</v>
      </c>
      <c r="L62" s="19">
        <v>4</v>
      </c>
      <c r="M62" s="20">
        <v>4</v>
      </c>
    </row>
    <row r="63" spans="2:13" x14ac:dyDescent="0.15">
      <c r="B63" s="60">
        <v>4</v>
      </c>
      <c r="C63" s="19">
        <v>3</v>
      </c>
      <c r="D63" s="19">
        <v>4</v>
      </c>
      <c r="E63" s="19">
        <v>3</v>
      </c>
      <c r="F63" s="142">
        <v>4</v>
      </c>
      <c r="G63" s="19">
        <v>3</v>
      </c>
      <c r="H63" s="19">
        <v>3</v>
      </c>
      <c r="I63" s="19">
        <v>3</v>
      </c>
      <c r="J63" s="143">
        <v>3</v>
      </c>
      <c r="K63" s="19">
        <v>2</v>
      </c>
      <c r="L63" s="19">
        <v>3</v>
      </c>
      <c r="M63" s="20">
        <v>3</v>
      </c>
    </row>
    <row r="64" spans="2:13" x14ac:dyDescent="0.15">
      <c r="B64" s="60">
        <v>2</v>
      </c>
      <c r="C64" s="19">
        <v>3</v>
      </c>
      <c r="D64" s="19">
        <v>3</v>
      </c>
      <c r="E64" s="19">
        <v>4</v>
      </c>
      <c r="F64" s="142">
        <v>4</v>
      </c>
      <c r="G64" s="19">
        <v>3</v>
      </c>
      <c r="H64" s="19">
        <v>4</v>
      </c>
      <c r="I64" s="19">
        <v>3</v>
      </c>
      <c r="J64" s="143">
        <v>1</v>
      </c>
      <c r="K64" s="19">
        <v>2</v>
      </c>
      <c r="L64" s="19">
        <v>2</v>
      </c>
      <c r="M64" s="20">
        <v>2</v>
      </c>
    </row>
    <row r="65" spans="2:15" x14ac:dyDescent="0.15">
      <c r="B65" s="60">
        <v>3</v>
      </c>
      <c r="C65" s="19">
        <v>2</v>
      </c>
      <c r="D65" s="19">
        <v>3</v>
      </c>
      <c r="E65" s="19">
        <v>3</v>
      </c>
      <c r="F65" s="142">
        <v>3</v>
      </c>
      <c r="G65" s="19">
        <v>3</v>
      </c>
      <c r="H65" s="19">
        <v>3</v>
      </c>
      <c r="I65" s="19">
        <v>3</v>
      </c>
      <c r="J65" s="143">
        <v>3</v>
      </c>
      <c r="K65" s="19">
        <v>3</v>
      </c>
      <c r="L65" s="19">
        <v>3</v>
      </c>
      <c r="M65" s="20">
        <v>4</v>
      </c>
      <c r="O65" t="s">
        <v>1035</v>
      </c>
    </row>
    <row r="66" spans="2:15" x14ac:dyDescent="0.15">
      <c r="B66" s="60">
        <v>4</v>
      </c>
      <c r="C66" s="19">
        <v>4</v>
      </c>
      <c r="D66" s="19">
        <v>4</v>
      </c>
      <c r="E66" s="19">
        <v>1</v>
      </c>
      <c r="F66" s="142">
        <v>4</v>
      </c>
      <c r="G66" s="19">
        <v>3</v>
      </c>
      <c r="H66" s="19">
        <v>4</v>
      </c>
      <c r="I66" s="19">
        <v>4</v>
      </c>
      <c r="J66" s="143">
        <v>1</v>
      </c>
      <c r="K66" s="19">
        <v>1</v>
      </c>
      <c r="L66" s="19">
        <v>1</v>
      </c>
      <c r="M66" s="20">
        <v>2</v>
      </c>
    </row>
    <row r="67" spans="2:15" x14ac:dyDescent="0.15">
      <c r="B67" s="60">
        <v>2</v>
      </c>
      <c r="C67" s="19">
        <v>3</v>
      </c>
      <c r="D67" s="19">
        <v>2</v>
      </c>
      <c r="E67" s="19">
        <v>4</v>
      </c>
      <c r="F67" s="142">
        <v>3</v>
      </c>
      <c r="G67" s="19">
        <v>3</v>
      </c>
      <c r="H67" s="19">
        <v>2</v>
      </c>
      <c r="I67" s="19">
        <v>2</v>
      </c>
      <c r="J67" s="143">
        <v>4</v>
      </c>
      <c r="K67" s="19">
        <v>4</v>
      </c>
      <c r="L67" s="19">
        <v>5</v>
      </c>
      <c r="M67" s="20">
        <v>4</v>
      </c>
    </row>
    <row r="68" spans="2:15" x14ac:dyDescent="0.15">
      <c r="B68" s="60">
        <v>3</v>
      </c>
      <c r="C68" s="19">
        <v>4</v>
      </c>
      <c r="D68" s="19">
        <v>3</v>
      </c>
      <c r="E68" s="19">
        <v>2</v>
      </c>
      <c r="F68" s="142">
        <v>2</v>
      </c>
      <c r="G68" s="19">
        <v>2</v>
      </c>
      <c r="H68" s="19">
        <v>2</v>
      </c>
      <c r="I68" s="19">
        <v>2</v>
      </c>
      <c r="J68" s="143">
        <v>3</v>
      </c>
      <c r="K68" s="19">
        <v>2</v>
      </c>
      <c r="L68" s="19">
        <v>3</v>
      </c>
      <c r="M68" s="20">
        <v>2</v>
      </c>
    </row>
    <row r="69" spans="2:15" x14ac:dyDescent="0.15">
      <c r="B69" s="60">
        <v>1</v>
      </c>
      <c r="C69" s="19">
        <v>1</v>
      </c>
      <c r="D69" s="19">
        <v>2</v>
      </c>
      <c r="E69" s="19">
        <v>4</v>
      </c>
      <c r="F69" s="142">
        <v>3</v>
      </c>
      <c r="G69" s="19">
        <v>5</v>
      </c>
      <c r="H69" s="19">
        <v>5</v>
      </c>
      <c r="I69" s="19">
        <v>5</v>
      </c>
      <c r="J69" s="143">
        <v>4</v>
      </c>
      <c r="K69" s="19">
        <v>4</v>
      </c>
      <c r="L69" s="19">
        <v>3</v>
      </c>
      <c r="M69" s="20">
        <v>4</v>
      </c>
    </row>
    <row r="70" spans="2:15" x14ac:dyDescent="0.15">
      <c r="B70" s="60">
        <v>3</v>
      </c>
      <c r="C70" s="19">
        <v>2</v>
      </c>
      <c r="D70" s="19">
        <v>3</v>
      </c>
      <c r="E70" s="19">
        <v>3</v>
      </c>
      <c r="F70" s="142">
        <v>3</v>
      </c>
      <c r="G70" s="19">
        <v>3</v>
      </c>
      <c r="H70" s="19">
        <v>2</v>
      </c>
      <c r="I70" s="19">
        <v>2</v>
      </c>
      <c r="J70" s="143">
        <v>3</v>
      </c>
      <c r="K70" s="19">
        <v>3</v>
      </c>
      <c r="L70" s="19">
        <v>4</v>
      </c>
      <c r="M70" s="20">
        <v>3</v>
      </c>
    </row>
    <row r="71" spans="2:15" x14ac:dyDescent="0.15">
      <c r="B71" s="60">
        <v>4</v>
      </c>
      <c r="C71" s="19">
        <v>4</v>
      </c>
      <c r="D71" s="19">
        <v>4</v>
      </c>
      <c r="E71" s="19">
        <v>2</v>
      </c>
      <c r="F71" s="142">
        <v>4</v>
      </c>
      <c r="G71" s="19">
        <v>3</v>
      </c>
      <c r="H71" s="19">
        <v>4</v>
      </c>
      <c r="I71" s="19">
        <v>4</v>
      </c>
      <c r="J71" s="143">
        <v>2</v>
      </c>
      <c r="K71" s="19">
        <v>1</v>
      </c>
      <c r="L71" s="19">
        <v>2</v>
      </c>
      <c r="M71" s="20">
        <v>1</v>
      </c>
    </row>
    <row r="72" spans="2:15" x14ac:dyDescent="0.15">
      <c r="B72" s="60">
        <v>3</v>
      </c>
      <c r="C72" s="19">
        <v>3</v>
      </c>
      <c r="D72" s="19">
        <v>3</v>
      </c>
      <c r="E72" s="19">
        <v>2</v>
      </c>
      <c r="F72" s="142">
        <v>5</v>
      </c>
      <c r="G72" s="19">
        <v>4</v>
      </c>
      <c r="H72" s="19">
        <v>4</v>
      </c>
      <c r="I72" s="19">
        <v>4</v>
      </c>
      <c r="J72" s="143">
        <v>3</v>
      </c>
      <c r="K72" s="19">
        <v>4</v>
      </c>
      <c r="L72" s="19">
        <v>3</v>
      </c>
      <c r="M72" s="20">
        <v>3</v>
      </c>
    </row>
    <row r="73" spans="2:15" x14ac:dyDescent="0.15">
      <c r="B73" s="60">
        <v>3</v>
      </c>
      <c r="C73" s="19">
        <v>4</v>
      </c>
      <c r="D73" s="19">
        <v>3</v>
      </c>
      <c r="E73" s="19">
        <v>2</v>
      </c>
      <c r="F73" s="142">
        <v>3</v>
      </c>
      <c r="G73" s="19">
        <v>2</v>
      </c>
      <c r="H73" s="19">
        <v>3</v>
      </c>
      <c r="I73" s="19">
        <v>3</v>
      </c>
      <c r="J73" s="143">
        <v>1</v>
      </c>
      <c r="K73" s="19">
        <v>1</v>
      </c>
      <c r="L73" s="19">
        <v>1</v>
      </c>
      <c r="M73" s="20">
        <v>1</v>
      </c>
    </row>
    <row r="74" spans="2:15" x14ac:dyDescent="0.15">
      <c r="B74" s="60">
        <v>4</v>
      </c>
      <c r="C74" s="19">
        <v>3</v>
      </c>
      <c r="D74" s="19">
        <v>4</v>
      </c>
      <c r="E74" s="19">
        <v>3</v>
      </c>
      <c r="F74" s="142">
        <v>3</v>
      </c>
      <c r="G74" s="19">
        <v>3</v>
      </c>
      <c r="H74" s="19">
        <v>3</v>
      </c>
      <c r="I74" s="19">
        <v>3</v>
      </c>
      <c r="J74" s="143">
        <v>2</v>
      </c>
      <c r="K74" s="19">
        <v>2</v>
      </c>
      <c r="L74" s="19">
        <v>2</v>
      </c>
      <c r="M74" s="20">
        <v>2</v>
      </c>
    </row>
    <row r="75" spans="2:15" x14ac:dyDescent="0.15">
      <c r="B75" s="60">
        <v>2</v>
      </c>
      <c r="C75" s="19">
        <v>2</v>
      </c>
      <c r="D75" s="19">
        <v>1</v>
      </c>
      <c r="E75" s="19">
        <v>4</v>
      </c>
      <c r="F75" s="142">
        <v>2</v>
      </c>
      <c r="G75" s="19">
        <v>2</v>
      </c>
      <c r="H75" s="19">
        <v>2</v>
      </c>
      <c r="I75" s="19">
        <v>2</v>
      </c>
      <c r="J75" s="143">
        <v>4</v>
      </c>
      <c r="K75" s="19">
        <v>3</v>
      </c>
      <c r="L75" s="19">
        <v>4</v>
      </c>
      <c r="M75" s="20">
        <v>4</v>
      </c>
    </row>
    <row r="76" spans="2:15" x14ac:dyDescent="0.15">
      <c r="B76" s="60">
        <v>1</v>
      </c>
      <c r="C76" s="19">
        <v>3</v>
      </c>
      <c r="D76" s="19">
        <v>2</v>
      </c>
      <c r="E76" s="19">
        <v>4</v>
      </c>
      <c r="F76" s="142">
        <v>4</v>
      </c>
      <c r="G76" s="19">
        <v>4</v>
      </c>
      <c r="H76" s="19">
        <v>3</v>
      </c>
      <c r="I76" s="19">
        <v>3</v>
      </c>
      <c r="J76" s="143">
        <v>5</v>
      </c>
      <c r="K76" s="19">
        <v>5</v>
      </c>
      <c r="L76" s="19">
        <v>5</v>
      </c>
      <c r="M76" s="20">
        <v>5</v>
      </c>
    </row>
    <row r="77" spans="2:15" x14ac:dyDescent="0.15">
      <c r="B77" s="60">
        <v>2</v>
      </c>
      <c r="C77" s="19">
        <v>2</v>
      </c>
      <c r="D77" s="19">
        <v>3</v>
      </c>
      <c r="E77" s="19">
        <v>4</v>
      </c>
      <c r="F77" s="142">
        <v>3</v>
      </c>
      <c r="G77" s="19">
        <v>3</v>
      </c>
      <c r="H77" s="19">
        <v>2</v>
      </c>
      <c r="I77" s="19">
        <v>2</v>
      </c>
      <c r="J77" s="143">
        <v>4</v>
      </c>
      <c r="K77" s="19">
        <v>4</v>
      </c>
      <c r="L77" s="19">
        <v>4</v>
      </c>
      <c r="M77" s="20">
        <v>4</v>
      </c>
    </row>
    <row r="78" spans="2:15" x14ac:dyDescent="0.15">
      <c r="B78" s="60">
        <v>3</v>
      </c>
      <c r="C78" s="19">
        <v>3</v>
      </c>
      <c r="D78" s="19">
        <v>3</v>
      </c>
      <c r="E78" s="19">
        <v>3</v>
      </c>
      <c r="F78" s="142">
        <v>2</v>
      </c>
      <c r="G78" s="19">
        <v>2</v>
      </c>
      <c r="H78" s="19">
        <v>2</v>
      </c>
      <c r="I78" s="19">
        <v>2</v>
      </c>
      <c r="J78" s="143">
        <v>3</v>
      </c>
      <c r="K78" s="19">
        <v>3</v>
      </c>
      <c r="L78" s="19">
        <v>3</v>
      </c>
      <c r="M78" s="20">
        <v>3</v>
      </c>
    </row>
    <row r="79" spans="2:15" x14ac:dyDescent="0.15">
      <c r="B79" s="60">
        <v>2</v>
      </c>
      <c r="C79" s="19">
        <v>2</v>
      </c>
      <c r="D79" s="19">
        <v>2</v>
      </c>
      <c r="E79" s="19">
        <v>4</v>
      </c>
      <c r="F79" s="142">
        <v>3</v>
      </c>
      <c r="G79" s="19">
        <v>3</v>
      </c>
      <c r="H79" s="19">
        <v>3</v>
      </c>
      <c r="I79" s="19">
        <v>3</v>
      </c>
      <c r="J79" s="143">
        <v>3</v>
      </c>
      <c r="K79" s="19">
        <v>3</v>
      </c>
      <c r="L79" s="19">
        <v>3</v>
      </c>
      <c r="M79" s="20">
        <v>3</v>
      </c>
    </row>
    <row r="80" spans="2:15" x14ac:dyDescent="0.15">
      <c r="B80" s="60">
        <v>4</v>
      </c>
      <c r="C80" s="19">
        <v>2</v>
      </c>
      <c r="D80" s="19">
        <v>4</v>
      </c>
      <c r="E80" s="19">
        <v>3</v>
      </c>
      <c r="F80" s="142">
        <v>2</v>
      </c>
      <c r="G80" s="19">
        <v>3</v>
      </c>
      <c r="H80" s="19">
        <v>2</v>
      </c>
      <c r="I80" s="19">
        <v>2</v>
      </c>
      <c r="J80" s="143">
        <v>5</v>
      </c>
      <c r="K80" s="19">
        <v>4</v>
      </c>
      <c r="L80" s="19">
        <v>5</v>
      </c>
      <c r="M80" s="20">
        <v>5</v>
      </c>
    </row>
    <row r="81" spans="2:15" x14ac:dyDescent="0.15">
      <c r="B81" s="60">
        <v>3</v>
      </c>
      <c r="C81" s="19">
        <v>3</v>
      </c>
      <c r="D81" s="19">
        <v>3</v>
      </c>
      <c r="E81" s="19">
        <v>3</v>
      </c>
      <c r="F81" s="142">
        <v>4</v>
      </c>
      <c r="G81" s="19">
        <v>4</v>
      </c>
      <c r="H81" s="19">
        <v>3</v>
      </c>
      <c r="I81" s="19">
        <v>3</v>
      </c>
      <c r="J81" s="143">
        <v>3</v>
      </c>
      <c r="K81" s="19">
        <v>4</v>
      </c>
      <c r="L81" s="19">
        <v>3</v>
      </c>
      <c r="M81" s="20">
        <v>3</v>
      </c>
    </row>
    <row r="82" spans="2:15" x14ac:dyDescent="0.15">
      <c r="B82" s="61">
        <v>3</v>
      </c>
      <c r="C82" s="2">
        <v>4</v>
      </c>
      <c r="D82" s="2">
        <v>3</v>
      </c>
      <c r="E82" s="2">
        <v>3</v>
      </c>
      <c r="F82" s="144">
        <v>3</v>
      </c>
      <c r="G82" s="2">
        <v>2</v>
      </c>
      <c r="H82" s="2">
        <v>3</v>
      </c>
      <c r="I82" s="2">
        <v>2</v>
      </c>
      <c r="J82" s="145">
        <v>1</v>
      </c>
      <c r="K82" s="2">
        <v>1</v>
      </c>
      <c r="L82" s="2">
        <v>1</v>
      </c>
      <c r="M82" s="62">
        <v>1</v>
      </c>
    </row>
    <row r="83" spans="2:15" x14ac:dyDescent="0.15">
      <c r="B83" s="61">
        <v>2</v>
      </c>
      <c r="C83" s="2">
        <v>2</v>
      </c>
      <c r="D83" s="2">
        <v>2</v>
      </c>
      <c r="E83" s="2">
        <v>4</v>
      </c>
      <c r="F83" s="144">
        <v>3</v>
      </c>
      <c r="G83" s="2">
        <v>3</v>
      </c>
      <c r="H83" s="2">
        <v>2</v>
      </c>
      <c r="I83" s="2">
        <v>3</v>
      </c>
      <c r="J83" s="145">
        <v>4</v>
      </c>
      <c r="K83" s="2">
        <v>4</v>
      </c>
      <c r="L83" s="2">
        <v>4</v>
      </c>
      <c r="M83" s="62">
        <v>4</v>
      </c>
    </row>
    <row r="84" spans="2:15" x14ac:dyDescent="0.15">
      <c r="B84" s="61">
        <v>3</v>
      </c>
      <c r="C84" s="2">
        <v>3</v>
      </c>
      <c r="D84" s="2">
        <v>3</v>
      </c>
      <c r="E84" s="2">
        <v>3</v>
      </c>
      <c r="F84" s="144">
        <v>3</v>
      </c>
      <c r="G84" s="2">
        <v>2</v>
      </c>
      <c r="H84" s="2">
        <v>3</v>
      </c>
      <c r="I84" s="2">
        <v>2</v>
      </c>
      <c r="J84" s="145">
        <v>1</v>
      </c>
      <c r="K84" s="2">
        <v>1</v>
      </c>
      <c r="L84" s="2">
        <v>1</v>
      </c>
      <c r="M84" s="62">
        <v>1</v>
      </c>
    </row>
    <row r="85" spans="2:15" x14ac:dyDescent="0.15">
      <c r="B85" s="61">
        <v>3</v>
      </c>
      <c r="C85" s="2">
        <v>2</v>
      </c>
      <c r="D85" s="2">
        <v>3</v>
      </c>
      <c r="E85" s="2">
        <v>2</v>
      </c>
      <c r="F85" s="144">
        <v>3</v>
      </c>
      <c r="G85" s="2">
        <v>3</v>
      </c>
      <c r="H85" s="2">
        <v>3</v>
      </c>
      <c r="I85" s="2">
        <v>3</v>
      </c>
      <c r="J85" s="145">
        <v>1</v>
      </c>
      <c r="K85" s="2">
        <v>1</v>
      </c>
      <c r="L85" s="2">
        <v>1</v>
      </c>
      <c r="M85" s="62">
        <v>1</v>
      </c>
    </row>
    <row r="86" spans="2:15" x14ac:dyDescent="0.15">
      <c r="B86" s="61">
        <v>3</v>
      </c>
      <c r="C86" s="2">
        <v>3</v>
      </c>
      <c r="D86" s="2">
        <v>3</v>
      </c>
      <c r="E86" s="2">
        <v>4</v>
      </c>
      <c r="F86" s="144">
        <v>4</v>
      </c>
      <c r="G86" s="2">
        <v>4</v>
      </c>
      <c r="H86" s="2">
        <v>3</v>
      </c>
      <c r="I86" s="2">
        <v>4</v>
      </c>
      <c r="J86" s="145">
        <v>5</v>
      </c>
      <c r="K86" s="2">
        <v>4</v>
      </c>
      <c r="L86" s="2">
        <v>5</v>
      </c>
      <c r="M86" s="62">
        <v>5</v>
      </c>
    </row>
    <row r="87" spans="2:15" x14ac:dyDescent="0.15">
      <c r="B87" s="61">
        <v>3</v>
      </c>
      <c r="C87" s="2">
        <v>3</v>
      </c>
      <c r="D87" s="2">
        <v>3</v>
      </c>
      <c r="E87" s="2">
        <v>4</v>
      </c>
      <c r="F87" s="144">
        <v>3</v>
      </c>
      <c r="G87" s="2">
        <v>3</v>
      </c>
      <c r="H87" s="2">
        <v>2</v>
      </c>
      <c r="I87" s="2">
        <v>3</v>
      </c>
      <c r="J87" s="145">
        <v>4</v>
      </c>
      <c r="K87" s="2">
        <v>4</v>
      </c>
      <c r="L87" s="2">
        <v>4</v>
      </c>
      <c r="M87" s="62">
        <v>4</v>
      </c>
    </row>
    <row r="88" spans="2:15" x14ac:dyDescent="0.15">
      <c r="B88" s="61">
        <v>3</v>
      </c>
      <c r="C88" s="2">
        <v>3</v>
      </c>
      <c r="D88" s="2">
        <v>4</v>
      </c>
      <c r="E88" s="2">
        <v>3</v>
      </c>
      <c r="F88" s="144">
        <v>3</v>
      </c>
      <c r="G88" s="2">
        <v>3</v>
      </c>
      <c r="H88" s="2">
        <v>3</v>
      </c>
      <c r="I88" s="2">
        <v>3</v>
      </c>
      <c r="J88" s="145">
        <v>4</v>
      </c>
      <c r="K88" s="2">
        <v>4</v>
      </c>
      <c r="L88" s="2">
        <v>4</v>
      </c>
      <c r="M88" s="62">
        <v>4</v>
      </c>
    </row>
    <row r="89" spans="2:15" x14ac:dyDescent="0.15">
      <c r="B89" s="61">
        <v>2</v>
      </c>
      <c r="C89" s="2">
        <v>2</v>
      </c>
      <c r="D89" s="2">
        <v>2</v>
      </c>
      <c r="E89" s="2">
        <v>4</v>
      </c>
      <c r="F89" s="144">
        <v>3</v>
      </c>
      <c r="G89" s="2">
        <v>2</v>
      </c>
      <c r="H89" s="2">
        <v>3</v>
      </c>
      <c r="I89" s="2">
        <v>2</v>
      </c>
      <c r="J89" s="145">
        <v>2</v>
      </c>
      <c r="K89" s="2">
        <v>2</v>
      </c>
      <c r="L89" s="2">
        <v>3</v>
      </c>
      <c r="M89" s="62">
        <v>2</v>
      </c>
    </row>
    <row r="90" spans="2:15" x14ac:dyDescent="0.15">
      <c r="B90" s="61">
        <v>3</v>
      </c>
      <c r="C90" s="2">
        <v>3</v>
      </c>
      <c r="D90" s="2">
        <v>3</v>
      </c>
      <c r="E90" s="2">
        <v>2</v>
      </c>
      <c r="F90" s="144">
        <v>3</v>
      </c>
      <c r="G90" s="2">
        <v>3</v>
      </c>
      <c r="H90" s="2">
        <v>3</v>
      </c>
      <c r="I90" s="2">
        <v>3</v>
      </c>
      <c r="J90" s="145">
        <v>2</v>
      </c>
      <c r="K90" s="2">
        <v>4</v>
      </c>
      <c r="L90" s="2">
        <v>3</v>
      </c>
      <c r="M90" s="62">
        <v>3</v>
      </c>
    </row>
    <row r="91" spans="2:15" x14ac:dyDescent="0.15">
      <c r="B91" s="61">
        <v>4</v>
      </c>
      <c r="C91" s="2">
        <v>5</v>
      </c>
      <c r="D91" s="2">
        <v>4</v>
      </c>
      <c r="E91" s="2">
        <v>2</v>
      </c>
      <c r="F91" s="144">
        <v>3</v>
      </c>
      <c r="G91" s="2">
        <v>2</v>
      </c>
      <c r="H91" s="2">
        <v>3</v>
      </c>
      <c r="I91" s="2">
        <v>2</v>
      </c>
      <c r="J91" s="145">
        <v>2</v>
      </c>
      <c r="K91" s="2">
        <v>2</v>
      </c>
      <c r="L91" s="2">
        <v>2</v>
      </c>
      <c r="M91" s="62">
        <v>2</v>
      </c>
    </row>
    <row r="92" spans="2:15" x14ac:dyDescent="0.15">
      <c r="B92" s="61">
        <v>2</v>
      </c>
      <c r="C92" s="2">
        <v>2</v>
      </c>
      <c r="D92" s="2">
        <v>2</v>
      </c>
      <c r="E92" s="2">
        <v>4</v>
      </c>
      <c r="F92" s="144">
        <v>2</v>
      </c>
      <c r="G92" s="2">
        <v>3</v>
      </c>
      <c r="H92" s="2">
        <v>2</v>
      </c>
      <c r="I92" s="2">
        <v>2</v>
      </c>
      <c r="J92" s="145">
        <v>3</v>
      </c>
      <c r="K92" s="2">
        <v>2</v>
      </c>
      <c r="L92" s="2">
        <v>3</v>
      </c>
      <c r="M92" s="62">
        <v>3</v>
      </c>
      <c r="O92" t="s">
        <v>1036</v>
      </c>
    </row>
    <row r="93" spans="2:15" x14ac:dyDescent="0.15">
      <c r="B93" s="61">
        <v>3</v>
      </c>
      <c r="C93" s="2">
        <v>3</v>
      </c>
      <c r="D93" s="2">
        <v>3</v>
      </c>
      <c r="E93" s="2">
        <v>3</v>
      </c>
      <c r="F93" s="144">
        <v>4</v>
      </c>
      <c r="G93" s="2">
        <v>3</v>
      </c>
      <c r="H93" s="2">
        <v>3</v>
      </c>
      <c r="I93" s="2">
        <v>3</v>
      </c>
      <c r="J93" s="145">
        <v>4</v>
      </c>
      <c r="K93" s="2">
        <v>4</v>
      </c>
      <c r="L93" s="2">
        <v>4</v>
      </c>
      <c r="M93" s="62">
        <v>3</v>
      </c>
    </row>
    <row r="94" spans="2:15" x14ac:dyDescent="0.15">
      <c r="B94" s="61">
        <v>3</v>
      </c>
      <c r="C94" s="2">
        <v>3</v>
      </c>
      <c r="D94" s="2">
        <v>2</v>
      </c>
      <c r="E94" s="2">
        <v>3</v>
      </c>
      <c r="F94" s="144">
        <v>4</v>
      </c>
      <c r="G94" s="2">
        <v>3</v>
      </c>
      <c r="H94" s="2">
        <v>3</v>
      </c>
      <c r="I94" s="2">
        <v>3</v>
      </c>
      <c r="J94" s="145">
        <v>2</v>
      </c>
      <c r="K94" s="2">
        <v>2</v>
      </c>
      <c r="L94" s="2">
        <v>2</v>
      </c>
      <c r="M94" s="62">
        <v>2</v>
      </c>
    </row>
    <row r="95" spans="2:15" x14ac:dyDescent="0.15">
      <c r="B95" s="61">
        <v>3</v>
      </c>
      <c r="C95" s="2">
        <v>4</v>
      </c>
      <c r="D95" s="2">
        <v>4</v>
      </c>
      <c r="E95" s="2">
        <v>3</v>
      </c>
      <c r="F95" s="144">
        <v>4</v>
      </c>
      <c r="G95" s="2">
        <v>3</v>
      </c>
      <c r="H95" s="2">
        <v>4</v>
      </c>
      <c r="I95" s="2">
        <v>3</v>
      </c>
      <c r="J95" s="145">
        <v>2</v>
      </c>
      <c r="K95" s="2">
        <v>2</v>
      </c>
      <c r="L95" s="2">
        <v>2</v>
      </c>
      <c r="M95" s="62">
        <v>3</v>
      </c>
    </row>
    <row r="96" spans="2:15" x14ac:dyDescent="0.15">
      <c r="B96" s="61">
        <v>1</v>
      </c>
      <c r="C96" s="2">
        <v>2</v>
      </c>
      <c r="D96" s="2">
        <v>2</v>
      </c>
      <c r="E96" s="2">
        <v>5</v>
      </c>
      <c r="F96" s="144">
        <v>3</v>
      </c>
      <c r="G96" s="2">
        <v>4</v>
      </c>
      <c r="H96" s="2">
        <v>2</v>
      </c>
      <c r="I96" s="2">
        <v>1</v>
      </c>
      <c r="J96" s="145">
        <v>5</v>
      </c>
      <c r="K96" s="2">
        <v>4</v>
      </c>
      <c r="L96" s="2">
        <v>5</v>
      </c>
      <c r="M96" s="62">
        <v>5</v>
      </c>
    </row>
    <row r="97" spans="2:13" x14ac:dyDescent="0.15">
      <c r="B97" s="61">
        <v>3</v>
      </c>
      <c r="C97" s="2">
        <v>3</v>
      </c>
      <c r="D97" s="2">
        <v>4</v>
      </c>
      <c r="E97" s="2">
        <v>3</v>
      </c>
      <c r="F97" s="144">
        <v>4</v>
      </c>
      <c r="G97" s="2">
        <v>5</v>
      </c>
      <c r="H97" s="2">
        <v>5</v>
      </c>
      <c r="I97" s="2">
        <v>3</v>
      </c>
      <c r="J97" s="145">
        <v>1</v>
      </c>
      <c r="K97" s="2">
        <v>2</v>
      </c>
      <c r="L97" s="2">
        <v>1</v>
      </c>
      <c r="M97" s="62">
        <v>1</v>
      </c>
    </row>
    <row r="98" spans="2:13" x14ac:dyDescent="0.15">
      <c r="B98" s="61">
        <v>3</v>
      </c>
      <c r="C98" s="2">
        <v>2</v>
      </c>
      <c r="D98" s="2">
        <v>3</v>
      </c>
      <c r="E98" s="2">
        <v>3</v>
      </c>
      <c r="F98" s="144">
        <v>3</v>
      </c>
      <c r="G98" s="2">
        <v>3</v>
      </c>
      <c r="H98" s="2">
        <v>3</v>
      </c>
      <c r="I98" s="2">
        <v>3</v>
      </c>
      <c r="J98" s="145">
        <v>4</v>
      </c>
      <c r="K98" s="2">
        <v>3</v>
      </c>
      <c r="L98" s="2">
        <v>3</v>
      </c>
      <c r="M98" s="62">
        <v>3</v>
      </c>
    </row>
    <row r="99" spans="2:13" x14ac:dyDescent="0.15">
      <c r="B99" s="61">
        <v>3</v>
      </c>
      <c r="C99" s="2">
        <v>3</v>
      </c>
      <c r="D99" s="2">
        <v>3</v>
      </c>
      <c r="E99" s="2">
        <v>3</v>
      </c>
      <c r="F99" s="144">
        <v>3</v>
      </c>
      <c r="G99" s="2">
        <v>3</v>
      </c>
      <c r="H99" s="2">
        <v>3</v>
      </c>
      <c r="I99" s="2">
        <v>3</v>
      </c>
      <c r="J99" s="145">
        <v>2</v>
      </c>
      <c r="K99" s="2">
        <v>2</v>
      </c>
      <c r="L99" s="2">
        <v>4</v>
      </c>
      <c r="M99" s="62">
        <v>3</v>
      </c>
    </row>
    <row r="100" spans="2:13" x14ac:dyDescent="0.15">
      <c r="B100" s="61">
        <v>4</v>
      </c>
      <c r="C100" s="2">
        <v>3</v>
      </c>
      <c r="D100" s="2">
        <v>4</v>
      </c>
      <c r="E100" s="2">
        <v>2</v>
      </c>
      <c r="F100" s="144">
        <v>3</v>
      </c>
      <c r="G100" s="2">
        <v>2</v>
      </c>
      <c r="H100" s="2">
        <v>3</v>
      </c>
      <c r="I100" s="2">
        <v>4</v>
      </c>
      <c r="J100" s="145">
        <v>3</v>
      </c>
      <c r="K100" s="2">
        <v>2</v>
      </c>
      <c r="L100" s="2">
        <v>3</v>
      </c>
      <c r="M100" s="62">
        <v>2</v>
      </c>
    </row>
    <row r="101" spans="2:13" x14ac:dyDescent="0.15">
      <c r="B101" s="61">
        <v>5</v>
      </c>
      <c r="C101" s="2">
        <v>4</v>
      </c>
      <c r="D101" s="2">
        <v>5</v>
      </c>
      <c r="E101" s="2">
        <v>1</v>
      </c>
      <c r="F101" s="144">
        <v>5</v>
      </c>
      <c r="G101" s="2">
        <v>4</v>
      </c>
      <c r="H101" s="2">
        <v>5</v>
      </c>
      <c r="I101" s="2">
        <v>5</v>
      </c>
      <c r="J101" s="145">
        <v>1</v>
      </c>
      <c r="K101" s="2">
        <v>1</v>
      </c>
      <c r="L101" s="2">
        <v>1</v>
      </c>
      <c r="M101" s="62">
        <v>1</v>
      </c>
    </row>
    <row r="102" spans="2:13" x14ac:dyDescent="0.15">
      <c r="B102" s="61">
        <v>3</v>
      </c>
      <c r="C102" s="2">
        <v>4</v>
      </c>
      <c r="D102" s="2">
        <v>4</v>
      </c>
      <c r="E102" s="2">
        <v>3</v>
      </c>
      <c r="F102" s="144">
        <v>4</v>
      </c>
      <c r="G102" s="2">
        <v>3</v>
      </c>
      <c r="H102" s="2">
        <v>4</v>
      </c>
      <c r="I102" s="2">
        <v>3</v>
      </c>
      <c r="J102" s="145">
        <v>1</v>
      </c>
      <c r="K102" s="2">
        <v>3</v>
      </c>
      <c r="L102" s="2">
        <v>2</v>
      </c>
      <c r="M102" s="62">
        <v>2</v>
      </c>
    </row>
    <row r="103" spans="2:13" x14ac:dyDescent="0.15">
      <c r="B103" s="61">
        <v>3</v>
      </c>
      <c r="C103" s="2">
        <v>3</v>
      </c>
      <c r="D103" s="2">
        <v>2</v>
      </c>
      <c r="E103" s="2">
        <v>3</v>
      </c>
      <c r="F103" s="144">
        <v>2</v>
      </c>
      <c r="G103" s="2">
        <v>3</v>
      </c>
      <c r="H103" s="2">
        <v>2</v>
      </c>
      <c r="I103" s="2">
        <v>2</v>
      </c>
      <c r="J103" s="145">
        <v>4</v>
      </c>
      <c r="K103" s="2">
        <v>4</v>
      </c>
      <c r="L103" s="2">
        <v>4</v>
      </c>
      <c r="M103" s="62">
        <v>4</v>
      </c>
    </row>
    <row r="104" spans="2:13" x14ac:dyDescent="0.15">
      <c r="B104" s="61">
        <v>2</v>
      </c>
      <c r="C104" s="2">
        <v>2</v>
      </c>
      <c r="D104" s="2">
        <v>2</v>
      </c>
      <c r="E104" s="2">
        <v>4</v>
      </c>
      <c r="F104" s="144">
        <v>3</v>
      </c>
      <c r="G104" s="2">
        <v>3</v>
      </c>
      <c r="H104" s="2">
        <v>2</v>
      </c>
      <c r="I104" s="2">
        <v>3</v>
      </c>
      <c r="J104" s="145">
        <v>5</v>
      </c>
      <c r="K104" s="2">
        <v>5</v>
      </c>
      <c r="L104" s="2">
        <v>5</v>
      </c>
      <c r="M104" s="62">
        <v>5</v>
      </c>
    </row>
    <row r="105" spans="2:13" x14ac:dyDescent="0.15">
      <c r="B105" s="61">
        <v>4</v>
      </c>
      <c r="C105" s="2">
        <v>4</v>
      </c>
      <c r="D105" s="2">
        <v>3</v>
      </c>
      <c r="E105" s="2">
        <v>2</v>
      </c>
      <c r="F105" s="144">
        <v>5</v>
      </c>
      <c r="G105" s="2">
        <v>4</v>
      </c>
      <c r="H105" s="2">
        <v>4</v>
      </c>
      <c r="I105" s="2">
        <v>5</v>
      </c>
      <c r="J105" s="145">
        <v>3</v>
      </c>
      <c r="K105" s="2">
        <v>2</v>
      </c>
      <c r="L105" s="2">
        <v>2</v>
      </c>
      <c r="M105" s="62">
        <v>2</v>
      </c>
    </row>
    <row r="106" spans="2:13" x14ac:dyDescent="0.15">
      <c r="B106" s="61">
        <v>3</v>
      </c>
      <c r="C106" s="2">
        <v>2</v>
      </c>
      <c r="D106" s="2">
        <v>2</v>
      </c>
      <c r="E106" s="2">
        <v>3</v>
      </c>
      <c r="F106" s="144">
        <v>2</v>
      </c>
      <c r="G106" s="2">
        <v>2</v>
      </c>
      <c r="H106" s="2">
        <v>2</v>
      </c>
      <c r="I106" s="2">
        <v>2</v>
      </c>
      <c r="J106" s="145">
        <v>3</v>
      </c>
      <c r="K106" s="2">
        <v>3</v>
      </c>
      <c r="L106" s="2">
        <v>3</v>
      </c>
      <c r="M106" s="62">
        <v>2</v>
      </c>
    </row>
    <row r="107" spans="2:13" x14ac:dyDescent="0.15">
      <c r="B107" s="61">
        <v>3</v>
      </c>
      <c r="C107" s="2">
        <v>3</v>
      </c>
      <c r="D107" s="2">
        <v>3</v>
      </c>
      <c r="E107" s="2">
        <v>3</v>
      </c>
      <c r="F107" s="144">
        <v>1</v>
      </c>
      <c r="G107" s="2">
        <v>2</v>
      </c>
      <c r="H107" s="2">
        <v>2</v>
      </c>
      <c r="I107" s="2">
        <v>1</v>
      </c>
      <c r="J107" s="145">
        <v>4</v>
      </c>
      <c r="K107" s="2">
        <v>3</v>
      </c>
      <c r="L107" s="2">
        <v>4</v>
      </c>
      <c r="M107" s="62">
        <v>4</v>
      </c>
    </row>
    <row r="108" spans="2:13" x14ac:dyDescent="0.15">
      <c r="B108" s="61">
        <v>3</v>
      </c>
      <c r="C108" s="2">
        <v>2</v>
      </c>
      <c r="D108" s="2">
        <v>2</v>
      </c>
      <c r="E108" s="2">
        <v>3</v>
      </c>
      <c r="F108" s="144">
        <v>3</v>
      </c>
      <c r="G108" s="2">
        <v>3</v>
      </c>
      <c r="H108" s="2">
        <v>2</v>
      </c>
      <c r="I108" s="2">
        <v>3</v>
      </c>
      <c r="J108" s="145">
        <v>4</v>
      </c>
      <c r="K108" s="2">
        <v>3</v>
      </c>
      <c r="L108" s="2">
        <v>3</v>
      </c>
      <c r="M108" s="62">
        <v>4</v>
      </c>
    </row>
    <row r="109" spans="2:13" x14ac:dyDescent="0.15">
      <c r="B109" s="61">
        <v>3</v>
      </c>
      <c r="C109" s="2">
        <v>5</v>
      </c>
      <c r="D109" s="2">
        <v>3</v>
      </c>
      <c r="E109" s="2">
        <v>3</v>
      </c>
      <c r="F109" s="144">
        <v>3</v>
      </c>
      <c r="G109" s="2">
        <v>2</v>
      </c>
      <c r="H109" s="2">
        <v>3</v>
      </c>
      <c r="I109" s="2">
        <v>3</v>
      </c>
      <c r="J109" s="145">
        <v>2</v>
      </c>
      <c r="K109" s="2">
        <v>3</v>
      </c>
      <c r="L109" s="2">
        <v>2</v>
      </c>
      <c r="M109" s="62">
        <v>2</v>
      </c>
    </row>
    <row r="110" spans="2:13" x14ac:dyDescent="0.15">
      <c r="B110" s="61">
        <v>1</v>
      </c>
      <c r="C110" s="2">
        <v>3</v>
      </c>
      <c r="D110" s="2">
        <v>2</v>
      </c>
      <c r="E110" s="2">
        <v>5</v>
      </c>
      <c r="F110" s="144">
        <v>3</v>
      </c>
      <c r="G110" s="2">
        <v>3</v>
      </c>
      <c r="H110" s="2">
        <v>2</v>
      </c>
      <c r="I110" s="2">
        <v>3</v>
      </c>
      <c r="J110" s="145">
        <v>4</v>
      </c>
      <c r="K110" s="2">
        <v>3</v>
      </c>
      <c r="L110" s="2">
        <v>3</v>
      </c>
      <c r="M110" s="62">
        <v>4</v>
      </c>
    </row>
    <row r="111" spans="2:13" x14ac:dyDescent="0.15">
      <c r="B111" s="61">
        <v>2</v>
      </c>
      <c r="C111" s="2">
        <v>2</v>
      </c>
      <c r="D111" s="2">
        <v>2</v>
      </c>
      <c r="E111" s="2">
        <v>4</v>
      </c>
      <c r="F111" s="144">
        <v>4</v>
      </c>
      <c r="G111" s="2">
        <v>3</v>
      </c>
      <c r="H111" s="2">
        <v>3</v>
      </c>
      <c r="I111" s="2">
        <v>4</v>
      </c>
      <c r="J111" s="145">
        <v>4</v>
      </c>
      <c r="K111" s="2">
        <v>3</v>
      </c>
      <c r="L111" s="2">
        <v>3</v>
      </c>
      <c r="M111" s="62">
        <v>4</v>
      </c>
    </row>
    <row r="112" spans="2:13" x14ac:dyDescent="0.15">
      <c r="B112" s="61">
        <v>3</v>
      </c>
      <c r="C112" s="2">
        <v>2</v>
      </c>
      <c r="D112" s="2">
        <v>3</v>
      </c>
      <c r="E112" s="2">
        <v>3</v>
      </c>
      <c r="F112" s="144">
        <v>3</v>
      </c>
      <c r="G112" s="2">
        <v>3</v>
      </c>
      <c r="H112" s="2">
        <v>3</v>
      </c>
      <c r="I112" s="2">
        <v>3</v>
      </c>
      <c r="J112" s="145">
        <v>4</v>
      </c>
      <c r="K112" s="2">
        <v>3</v>
      </c>
      <c r="L112" s="2">
        <v>3</v>
      </c>
      <c r="M112" s="62">
        <v>3</v>
      </c>
    </row>
    <row r="113" spans="2:13" x14ac:dyDescent="0.15">
      <c r="B113" s="61">
        <v>4</v>
      </c>
      <c r="C113" s="2">
        <v>4</v>
      </c>
      <c r="D113" s="2">
        <v>5</v>
      </c>
      <c r="E113" s="2">
        <v>2</v>
      </c>
      <c r="F113" s="144">
        <v>4</v>
      </c>
      <c r="G113" s="2">
        <v>3</v>
      </c>
      <c r="H113" s="2">
        <v>4</v>
      </c>
      <c r="I113" s="2">
        <v>4</v>
      </c>
      <c r="J113" s="145">
        <v>2</v>
      </c>
      <c r="K113" s="2">
        <v>3</v>
      </c>
      <c r="L113" s="2">
        <v>2</v>
      </c>
      <c r="M113" s="62">
        <v>2</v>
      </c>
    </row>
    <row r="114" spans="2:13" x14ac:dyDescent="0.15">
      <c r="B114" s="61">
        <v>4</v>
      </c>
      <c r="C114" s="2">
        <v>3</v>
      </c>
      <c r="D114" s="2">
        <v>4</v>
      </c>
      <c r="E114" s="2">
        <v>2</v>
      </c>
      <c r="F114" s="144">
        <v>4</v>
      </c>
      <c r="G114" s="2">
        <v>3</v>
      </c>
      <c r="H114" s="2">
        <v>4</v>
      </c>
      <c r="I114" s="2">
        <v>3</v>
      </c>
      <c r="J114" s="145">
        <v>2</v>
      </c>
      <c r="K114" s="2">
        <v>3</v>
      </c>
      <c r="L114" s="2">
        <v>2</v>
      </c>
      <c r="M114" s="62">
        <v>2</v>
      </c>
    </row>
    <row r="115" spans="2:13" x14ac:dyDescent="0.15">
      <c r="B115" s="61">
        <v>4</v>
      </c>
      <c r="C115" s="2">
        <v>4</v>
      </c>
      <c r="D115" s="2">
        <v>4</v>
      </c>
      <c r="E115" s="2">
        <v>2</v>
      </c>
      <c r="F115" s="144">
        <v>3</v>
      </c>
      <c r="G115" s="2">
        <v>2</v>
      </c>
      <c r="H115" s="2">
        <v>4</v>
      </c>
      <c r="I115" s="2">
        <v>2</v>
      </c>
      <c r="J115" s="145">
        <v>1</v>
      </c>
      <c r="K115" s="2">
        <v>1</v>
      </c>
      <c r="L115" s="2">
        <v>1</v>
      </c>
      <c r="M115" s="62">
        <v>1</v>
      </c>
    </row>
    <row r="116" spans="2:13" x14ac:dyDescent="0.15">
      <c r="B116" s="61">
        <v>4</v>
      </c>
      <c r="C116" s="2">
        <v>4</v>
      </c>
      <c r="D116" s="2">
        <v>4</v>
      </c>
      <c r="E116" s="2">
        <v>2</v>
      </c>
      <c r="F116" s="144">
        <v>4</v>
      </c>
      <c r="G116" s="2">
        <v>3</v>
      </c>
      <c r="H116" s="2">
        <v>4</v>
      </c>
      <c r="I116" s="2">
        <v>3</v>
      </c>
      <c r="J116" s="145">
        <v>3</v>
      </c>
      <c r="K116" s="2">
        <v>3</v>
      </c>
      <c r="L116" s="2">
        <v>3</v>
      </c>
      <c r="M116" s="62">
        <v>3</v>
      </c>
    </row>
    <row r="117" spans="2:13" x14ac:dyDescent="0.15">
      <c r="B117" s="61">
        <v>3</v>
      </c>
      <c r="C117" s="2">
        <v>3</v>
      </c>
      <c r="D117" s="2">
        <v>3</v>
      </c>
      <c r="E117" s="2">
        <v>2</v>
      </c>
      <c r="F117" s="144">
        <v>3</v>
      </c>
      <c r="G117" s="2">
        <v>3</v>
      </c>
      <c r="H117" s="2">
        <v>3</v>
      </c>
      <c r="I117" s="2">
        <v>3</v>
      </c>
      <c r="J117" s="145">
        <v>4</v>
      </c>
      <c r="K117" s="2">
        <v>2</v>
      </c>
      <c r="L117" s="2">
        <v>3</v>
      </c>
      <c r="M117" s="62">
        <v>3</v>
      </c>
    </row>
    <row r="118" spans="2:13" x14ac:dyDescent="0.15">
      <c r="B118" s="61">
        <v>4</v>
      </c>
      <c r="C118" s="2">
        <v>4</v>
      </c>
      <c r="D118" s="2">
        <v>4</v>
      </c>
      <c r="E118" s="2">
        <v>2</v>
      </c>
      <c r="F118" s="144">
        <v>2</v>
      </c>
      <c r="G118" s="2">
        <v>2</v>
      </c>
      <c r="H118" s="2">
        <v>3</v>
      </c>
      <c r="I118" s="2">
        <v>2</v>
      </c>
      <c r="J118" s="145">
        <v>2</v>
      </c>
      <c r="K118" s="2">
        <v>2</v>
      </c>
      <c r="L118" s="2">
        <v>1</v>
      </c>
      <c r="M118" s="62">
        <v>1</v>
      </c>
    </row>
    <row r="119" spans="2:13" x14ac:dyDescent="0.15">
      <c r="B119" s="61">
        <v>3</v>
      </c>
      <c r="C119" s="2">
        <v>4</v>
      </c>
      <c r="D119" s="2">
        <v>3</v>
      </c>
      <c r="E119" s="2">
        <v>2</v>
      </c>
      <c r="F119" s="144">
        <v>4</v>
      </c>
      <c r="G119" s="2">
        <v>3</v>
      </c>
      <c r="H119" s="2">
        <v>3</v>
      </c>
      <c r="I119" s="2">
        <v>3</v>
      </c>
      <c r="J119" s="145">
        <v>2</v>
      </c>
      <c r="K119" s="2">
        <v>3</v>
      </c>
      <c r="L119" s="2">
        <v>2</v>
      </c>
      <c r="M119" s="62">
        <v>3</v>
      </c>
    </row>
    <row r="120" spans="2:13" x14ac:dyDescent="0.15">
      <c r="B120" s="61">
        <v>5</v>
      </c>
      <c r="C120" s="2">
        <v>4</v>
      </c>
      <c r="D120" s="2">
        <v>4</v>
      </c>
      <c r="E120" s="2">
        <v>1</v>
      </c>
      <c r="F120" s="144">
        <v>5</v>
      </c>
      <c r="G120" s="2">
        <v>4</v>
      </c>
      <c r="H120" s="2">
        <v>4</v>
      </c>
      <c r="I120" s="2">
        <v>4</v>
      </c>
      <c r="J120" s="145">
        <v>2</v>
      </c>
      <c r="K120" s="2">
        <v>2</v>
      </c>
      <c r="L120" s="2">
        <v>2</v>
      </c>
      <c r="M120" s="62">
        <v>2</v>
      </c>
    </row>
    <row r="121" spans="2:13" x14ac:dyDescent="0.15">
      <c r="B121" s="61">
        <v>2</v>
      </c>
      <c r="C121" s="2">
        <v>2</v>
      </c>
      <c r="D121" s="2">
        <v>2</v>
      </c>
      <c r="E121" s="2">
        <v>4</v>
      </c>
      <c r="F121" s="144">
        <v>5</v>
      </c>
      <c r="G121" s="2">
        <v>4</v>
      </c>
      <c r="H121" s="2">
        <v>4</v>
      </c>
      <c r="I121" s="2">
        <v>4</v>
      </c>
      <c r="J121" s="145">
        <v>2</v>
      </c>
      <c r="K121" s="2">
        <v>4</v>
      </c>
      <c r="L121" s="2">
        <v>3</v>
      </c>
      <c r="M121" s="62">
        <v>3</v>
      </c>
    </row>
    <row r="122" spans="2:13" x14ac:dyDescent="0.15">
      <c r="B122" s="61">
        <v>2</v>
      </c>
      <c r="C122" s="2">
        <v>2</v>
      </c>
      <c r="D122" s="2">
        <v>2</v>
      </c>
      <c r="E122" s="2">
        <v>3</v>
      </c>
      <c r="F122" s="144">
        <v>1</v>
      </c>
      <c r="G122" s="2">
        <v>1</v>
      </c>
      <c r="H122" s="2">
        <v>2</v>
      </c>
      <c r="I122" s="2">
        <v>1</v>
      </c>
      <c r="J122" s="145">
        <v>2</v>
      </c>
      <c r="K122" s="2">
        <v>2</v>
      </c>
      <c r="L122" s="2">
        <v>2</v>
      </c>
      <c r="M122" s="62">
        <v>2</v>
      </c>
    </row>
    <row r="123" spans="2:13" x14ac:dyDescent="0.15">
      <c r="B123" s="61">
        <v>3</v>
      </c>
      <c r="C123" s="2">
        <v>3</v>
      </c>
      <c r="D123" s="2">
        <v>3</v>
      </c>
      <c r="E123" s="2">
        <v>4</v>
      </c>
      <c r="F123" s="144">
        <v>5</v>
      </c>
      <c r="G123" s="2">
        <v>4</v>
      </c>
      <c r="H123" s="2">
        <v>4</v>
      </c>
      <c r="I123" s="2">
        <v>4</v>
      </c>
      <c r="J123" s="145">
        <v>3</v>
      </c>
      <c r="K123" s="2">
        <v>4</v>
      </c>
      <c r="L123" s="2">
        <v>3</v>
      </c>
      <c r="M123" s="62">
        <v>4</v>
      </c>
    </row>
    <row r="124" spans="2:13" x14ac:dyDescent="0.15">
      <c r="B124" s="61">
        <v>1</v>
      </c>
      <c r="C124" s="2">
        <v>3</v>
      </c>
      <c r="D124" s="2">
        <v>3</v>
      </c>
      <c r="E124" s="2">
        <v>4</v>
      </c>
      <c r="F124" s="144">
        <v>3</v>
      </c>
      <c r="G124" s="2">
        <v>3</v>
      </c>
      <c r="H124" s="2">
        <v>3</v>
      </c>
      <c r="I124" s="2">
        <v>3</v>
      </c>
      <c r="J124" s="145">
        <v>2</v>
      </c>
      <c r="K124" s="2">
        <v>3</v>
      </c>
      <c r="L124" s="2">
        <v>3</v>
      </c>
      <c r="M124" s="62">
        <v>3</v>
      </c>
    </row>
    <row r="125" spans="2:13" x14ac:dyDescent="0.15">
      <c r="B125" s="61">
        <v>2</v>
      </c>
      <c r="C125" s="2">
        <v>2</v>
      </c>
      <c r="D125" s="2">
        <v>2</v>
      </c>
      <c r="E125" s="2">
        <v>4</v>
      </c>
      <c r="F125" s="144">
        <v>5</v>
      </c>
      <c r="G125" s="2">
        <v>5</v>
      </c>
      <c r="H125" s="2">
        <v>3</v>
      </c>
      <c r="I125" s="2">
        <v>5</v>
      </c>
      <c r="J125" s="145">
        <v>5</v>
      </c>
      <c r="K125" s="2">
        <v>5</v>
      </c>
      <c r="L125" s="2">
        <v>5</v>
      </c>
      <c r="M125" s="62">
        <v>5</v>
      </c>
    </row>
    <row r="126" spans="2:13" x14ac:dyDescent="0.15">
      <c r="B126" s="61">
        <v>4</v>
      </c>
      <c r="C126" s="2">
        <v>4</v>
      </c>
      <c r="D126" s="2">
        <v>4</v>
      </c>
      <c r="E126" s="2">
        <v>2</v>
      </c>
      <c r="F126" s="144">
        <v>2</v>
      </c>
      <c r="G126" s="2">
        <v>2</v>
      </c>
      <c r="H126" s="2">
        <v>3</v>
      </c>
      <c r="I126" s="2">
        <v>3</v>
      </c>
      <c r="J126" s="145">
        <v>3</v>
      </c>
      <c r="K126" s="2">
        <v>3</v>
      </c>
      <c r="L126" s="2">
        <v>3</v>
      </c>
      <c r="M126" s="62">
        <v>3</v>
      </c>
    </row>
    <row r="127" spans="2:13" x14ac:dyDescent="0.15">
      <c r="B127" s="61">
        <v>3</v>
      </c>
      <c r="C127" s="2">
        <v>3</v>
      </c>
      <c r="D127" s="2">
        <v>3</v>
      </c>
      <c r="E127" s="2">
        <v>4</v>
      </c>
      <c r="F127" s="144">
        <v>3</v>
      </c>
      <c r="G127" s="2">
        <v>3</v>
      </c>
      <c r="H127" s="2">
        <v>3</v>
      </c>
      <c r="I127" s="2">
        <v>3</v>
      </c>
      <c r="J127" s="145">
        <v>4</v>
      </c>
      <c r="K127" s="2">
        <v>3</v>
      </c>
      <c r="L127" s="2">
        <v>3</v>
      </c>
      <c r="M127" s="62">
        <v>3</v>
      </c>
    </row>
    <row r="128" spans="2:13" x14ac:dyDescent="0.15">
      <c r="B128" s="61">
        <v>4</v>
      </c>
      <c r="C128" s="2">
        <v>4</v>
      </c>
      <c r="D128" s="2">
        <v>4</v>
      </c>
      <c r="E128" s="2">
        <v>2</v>
      </c>
      <c r="F128" s="144">
        <v>4</v>
      </c>
      <c r="G128" s="2">
        <v>4</v>
      </c>
      <c r="H128" s="2">
        <v>4</v>
      </c>
      <c r="I128" s="2">
        <v>3</v>
      </c>
      <c r="J128" s="145">
        <v>3</v>
      </c>
      <c r="K128" s="2">
        <v>4</v>
      </c>
      <c r="L128" s="2">
        <v>3</v>
      </c>
      <c r="M128" s="62">
        <v>3</v>
      </c>
    </row>
    <row r="129" spans="2:13" x14ac:dyDescent="0.15">
      <c r="B129" s="61">
        <v>3</v>
      </c>
      <c r="C129" s="2">
        <v>2</v>
      </c>
      <c r="D129" s="2">
        <v>3</v>
      </c>
      <c r="E129" s="2">
        <v>4</v>
      </c>
      <c r="F129" s="144">
        <v>4</v>
      </c>
      <c r="G129" s="2">
        <v>3</v>
      </c>
      <c r="H129" s="2">
        <v>3</v>
      </c>
      <c r="I129" s="2">
        <v>3</v>
      </c>
      <c r="J129" s="145">
        <v>2</v>
      </c>
      <c r="K129" s="2">
        <v>2</v>
      </c>
      <c r="L129" s="2">
        <v>3</v>
      </c>
      <c r="M129" s="62">
        <v>2</v>
      </c>
    </row>
    <row r="130" spans="2:13" x14ac:dyDescent="0.15">
      <c r="B130" s="61">
        <v>3</v>
      </c>
      <c r="C130" s="2">
        <v>2</v>
      </c>
      <c r="D130" s="2">
        <v>3</v>
      </c>
      <c r="E130" s="2">
        <v>4</v>
      </c>
      <c r="F130" s="144">
        <v>5</v>
      </c>
      <c r="G130" s="2">
        <v>4</v>
      </c>
      <c r="H130" s="2">
        <v>4</v>
      </c>
      <c r="I130" s="2">
        <v>5</v>
      </c>
      <c r="J130" s="145">
        <v>5</v>
      </c>
      <c r="K130" s="2">
        <v>5</v>
      </c>
      <c r="L130" s="2">
        <v>4</v>
      </c>
      <c r="M130" s="62">
        <v>4</v>
      </c>
    </row>
    <row r="131" spans="2:13" x14ac:dyDescent="0.15">
      <c r="B131" s="61">
        <v>3</v>
      </c>
      <c r="C131" s="2">
        <v>3</v>
      </c>
      <c r="D131" s="2">
        <v>3</v>
      </c>
      <c r="E131" s="2">
        <v>3</v>
      </c>
      <c r="F131" s="144">
        <v>3</v>
      </c>
      <c r="G131" s="2">
        <v>3</v>
      </c>
      <c r="H131" s="2">
        <v>3</v>
      </c>
      <c r="I131" s="2">
        <v>3</v>
      </c>
      <c r="J131" s="145">
        <v>4</v>
      </c>
      <c r="K131" s="2">
        <v>2</v>
      </c>
      <c r="L131" s="2">
        <v>2</v>
      </c>
      <c r="M131" s="62">
        <v>2</v>
      </c>
    </row>
    <row r="132" spans="2:13" x14ac:dyDescent="0.15">
      <c r="B132" s="61">
        <v>2</v>
      </c>
      <c r="C132" s="2">
        <v>2</v>
      </c>
      <c r="D132" s="2">
        <v>2</v>
      </c>
      <c r="E132" s="2">
        <v>4</v>
      </c>
      <c r="F132" s="144">
        <v>4</v>
      </c>
      <c r="G132" s="2">
        <v>3</v>
      </c>
      <c r="H132" s="2">
        <v>3</v>
      </c>
      <c r="I132" s="2">
        <v>3</v>
      </c>
      <c r="J132" s="145">
        <v>4</v>
      </c>
      <c r="K132" s="2">
        <v>3</v>
      </c>
      <c r="L132" s="2">
        <v>3</v>
      </c>
      <c r="M132" s="62">
        <v>4</v>
      </c>
    </row>
    <row r="133" spans="2:13" x14ac:dyDescent="0.15">
      <c r="B133" s="61">
        <v>3</v>
      </c>
      <c r="C133" s="2">
        <v>3</v>
      </c>
      <c r="D133" s="2">
        <v>3</v>
      </c>
      <c r="E133" s="2">
        <v>3</v>
      </c>
      <c r="F133" s="144">
        <v>3</v>
      </c>
      <c r="G133" s="2">
        <v>3</v>
      </c>
      <c r="H133" s="2">
        <v>3</v>
      </c>
      <c r="I133" s="2">
        <v>2</v>
      </c>
      <c r="J133" s="145">
        <v>2</v>
      </c>
      <c r="K133" s="2">
        <v>2</v>
      </c>
      <c r="L133" s="2">
        <v>1</v>
      </c>
      <c r="M133" s="62">
        <v>1</v>
      </c>
    </row>
    <row r="134" spans="2:13" x14ac:dyDescent="0.15">
      <c r="B134" s="61">
        <v>3</v>
      </c>
      <c r="C134" s="2">
        <v>4</v>
      </c>
      <c r="D134" s="2">
        <v>4</v>
      </c>
      <c r="E134" s="2">
        <v>2</v>
      </c>
      <c r="F134" s="144">
        <v>4</v>
      </c>
      <c r="G134" s="2">
        <v>3</v>
      </c>
      <c r="H134" s="2">
        <v>4</v>
      </c>
      <c r="I134" s="2">
        <v>3</v>
      </c>
      <c r="J134" s="145">
        <v>2</v>
      </c>
      <c r="K134" s="2">
        <v>1</v>
      </c>
      <c r="L134" s="2">
        <v>2</v>
      </c>
      <c r="M134" s="62">
        <v>1</v>
      </c>
    </row>
    <row r="135" spans="2:13" x14ac:dyDescent="0.15">
      <c r="B135" s="61">
        <v>3</v>
      </c>
      <c r="C135" s="2">
        <v>3</v>
      </c>
      <c r="D135" s="2">
        <v>3</v>
      </c>
      <c r="E135" s="2">
        <v>3</v>
      </c>
      <c r="F135" s="144">
        <v>3</v>
      </c>
      <c r="G135" s="2">
        <v>2</v>
      </c>
      <c r="H135" s="2">
        <v>3</v>
      </c>
      <c r="I135" s="2">
        <v>2</v>
      </c>
      <c r="J135" s="145">
        <v>2</v>
      </c>
      <c r="K135" s="2">
        <v>3</v>
      </c>
      <c r="L135" s="2">
        <v>2</v>
      </c>
      <c r="M135" s="62">
        <v>2</v>
      </c>
    </row>
    <row r="136" spans="2:13" x14ac:dyDescent="0.15">
      <c r="B136" s="61">
        <v>2</v>
      </c>
      <c r="C136" s="2">
        <v>2</v>
      </c>
      <c r="D136" s="2">
        <v>3</v>
      </c>
      <c r="E136" s="2">
        <v>4</v>
      </c>
      <c r="F136" s="144">
        <v>4</v>
      </c>
      <c r="G136" s="2">
        <v>4</v>
      </c>
      <c r="H136" s="2">
        <v>3</v>
      </c>
      <c r="I136" s="2">
        <v>4</v>
      </c>
      <c r="J136" s="145">
        <v>4</v>
      </c>
      <c r="K136" s="2">
        <v>4</v>
      </c>
      <c r="L136" s="2">
        <v>4</v>
      </c>
      <c r="M136" s="62">
        <v>4</v>
      </c>
    </row>
    <row r="137" spans="2:13" x14ac:dyDescent="0.15">
      <c r="B137" s="61">
        <v>2</v>
      </c>
      <c r="C137" s="2">
        <v>2</v>
      </c>
      <c r="D137" s="2">
        <v>2</v>
      </c>
      <c r="E137" s="2">
        <v>4</v>
      </c>
      <c r="F137" s="144">
        <v>2</v>
      </c>
      <c r="G137" s="2">
        <v>3</v>
      </c>
      <c r="H137" s="2">
        <v>2</v>
      </c>
      <c r="I137" s="2">
        <v>4</v>
      </c>
      <c r="J137" s="145">
        <v>4</v>
      </c>
      <c r="K137" s="2">
        <v>4</v>
      </c>
      <c r="L137" s="2">
        <v>4</v>
      </c>
      <c r="M137" s="62">
        <v>4</v>
      </c>
    </row>
    <row r="138" spans="2:13" x14ac:dyDescent="0.15">
      <c r="B138" s="61">
        <v>2</v>
      </c>
      <c r="C138" s="2">
        <v>3</v>
      </c>
      <c r="D138" s="2">
        <v>2</v>
      </c>
      <c r="E138" s="2">
        <v>3</v>
      </c>
      <c r="F138" s="144">
        <v>4</v>
      </c>
      <c r="G138" s="2">
        <v>4</v>
      </c>
      <c r="H138" s="2">
        <v>3</v>
      </c>
      <c r="I138" s="2">
        <v>3</v>
      </c>
      <c r="J138" s="145">
        <v>4</v>
      </c>
      <c r="K138" s="2">
        <v>3</v>
      </c>
      <c r="L138" s="2">
        <v>3</v>
      </c>
      <c r="M138" s="62">
        <v>4</v>
      </c>
    </row>
    <row r="139" spans="2:13" x14ac:dyDescent="0.15">
      <c r="B139" s="61">
        <v>4</v>
      </c>
      <c r="C139" s="2">
        <v>3</v>
      </c>
      <c r="D139" s="2">
        <v>4</v>
      </c>
      <c r="E139" s="2">
        <v>3</v>
      </c>
      <c r="F139" s="144">
        <v>3</v>
      </c>
      <c r="G139" s="2">
        <v>3</v>
      </c>
      <c r="H139" s="2">
        <v>3</v>
      </c>
      <c r="I139" s="2">
        <v>2</v>
      </c>
      <c r="J139" s="145">
        <v>3</v>
      </c>
      <c r="K139" s="2">
        <v>2</v>
      </c>
      <c r="L139" s="2">
        <v>3</v>
      </c>
      <c r="M139" s="62">
        <v>3</v>
      </c>
    </row>
    <row r="140" spans="2:13" x14ac:dyDescent="0.15">
      <c r="B140" s="61">
        <v>3</v>
      </c>
      <c r="C140" s="2">
        <v>3</v>
      </c>
      <c r="D140" s="2">
        <v>3</v>
      </c>
      <c r="E140" s="2">
        <v>3</v>
      </c>
      <c r="F140" s="144">
        <v>3</v>
      </c>
      <c r="G140" s="2">
        <v>2</v>
      </c>
      <c r="H140" s="2">
        <v>3</v>
      </c>
      <c r="I140" s="2">
        <v>2</v>
      </c>
      <c r="J140" s="145">
        <v>1</v>
      </c>
      <c r="K140" s="2">
        <v>1</v>
      </c>
      <c r="L140" s="2">
        <v>1</v>
      </c>
      <c r="M140" s="62">
        <v>1</v>
      </c>
    </row>
    <row r="141" spans="2:13" x14ac:dyDescent="0.15">
      <c r="B141" s="61">
        <v>2</v>
      </c>
      <c r="C141" s="2">
        <v>2</v>
      </c>
      <c r="D141" s="2">
        <v>2</v>
      </c>
      <c r="E141" s="2">
        <v>4</v>
      </c>
      <c r="F141" s="144">
        <v>2</v>
      </c>
      <c r="G141" s="2">
        <v>2</v>
      </c>
      <c r="H141" s="2">
        <v>2</v>
      </c>
      <c r="I141" s="2">
        <v>2</v>
      </c>
      <c r="J141" s="145">
        <v>3</v>
      </c>
      <c r="K141" s="2">
        <v>3</v>
      </c>
      <c r="L141" s="2">
        <v>3</v>
      </c>
      <c r="M141" s="62">
        <v>3</v>
      </c>
    </row>
    <row r="142" spans="2:13" x14ac:dyDescent="0.15">
      <c r="B142" s="61">
        <v>2</v>
      </c>
      <c r="C142" s="2">
        <v>2</v>
      </c>
      <c r="D142" s="2">
        <v>2</v>
      </c>
      <c r="E142" s="2">
        <v>4</v>
      </c>
      <c r="F142" s="144">
        <v>4</v>
      </c>
      <c r="G142" s="2">
        <v>3</v>
      </c>
      <c r="H142" s="2">
        <v>4</v>
      </c>
      <c r="I142" s="2">
        <v>2</v>
      </c>
      <c r="J142" s="145">
        <v>1</v>
      </c>
      <c r="K142" s="2">
        <v>1</v>
      </c>
      <c r="L142" s="2">
        <v>1</v>
      </c>
      <c r="M142" s="62">
        <v>1</v>
      </c>
    </row>
    <row r="143" spans="2:13" x14ac:dyDescent="0.15">
      <c r="B143" s="61">
        <v>1</v>
      </c>
      <c r="C143" s="2">
        <v>2</v>
      </c>
      <c r="D143" s="2">
        <v>1</v>
      </c>
      <c r="E143" s="2">
        <v>4</v>
      </c>
      <c r="F143" s="144">
        <v>2</v>
      </c>
      <c r="G143" s="2">
        <v>3</v>
      </c>
      <c r="H143" s="2">
        <v>1</v>
      </c>
      <c r="I143" s="2">
        <v>4</v>
      </c>
      <c r="J143" s="145">
        <v>5</v>
      </c>
      <c r="K143" s="2">
        <v>5</v>
      </c>
      <c r="L143" s="2">
        <v>5</v>
      </c>
      <c r="M143" s="62">
        <v>5</v>
      </c>
    </row>
    <row r="144" spans="2:13" x14ac:dyDescent="0.15">
      <c r="B144" s="61">
        <v>3</v>
      </c>
      <c r="C144" s="2">
        <v>2</v>
      </c>
      <c r="D144" s="2">
        <v>3</v>
      </c>
      <c r="E144" s="2">
        <v>4</v>
      </c>
      <c r="F144" s="144">
        <v>4</v>
      </c>
      <c r="G144" s="2">
        <v>4</v>
      </c>
      <c r="H144" s="2">
        <v>3</v>
      </c>
      <c r="I144" s="2">
        <v>4</v>
      </c>
      <c r="J144" s="145">
        <v>4</v>
      </c>
      <c r="K144" s="2">
        <v>3</v>
      </c>
      <c r="L144" s="2">
        <v>3</v>
      </c>
      <c r="M144" s="62">
        <v>3</v>
      </c>
    </row>
    <row r="145" spans="2:13" x14ac:dyDescent="0.15">
      <c r="B145" s="61">
        <v>4</v>
      </c>
      <c r="C145" s="2">
        <v>3</v>
      </c>
      <c r="D145" s="2">
        <v>4</v>
      </c>
      <c r="E145" s="2">
        <v>3</v>
      </c>
      <c r="F145" s="144">
        <v>3</v>
      </c>
      <c r="G145" s="2">
        <v>2</v>
      </c>
      <c r="H145" s="2">
        <v>3</v>
      </c>
      <c r="I145" s="2">
        <v>3</v>
      </c>
      <c r="J145" s="145">
        <v>4</v>
      </c>
      <c r="K145" s="2">
        <v>4</v>
      </c>
      <c r="L145" s="2">
        <v>3</v>
      </c>
      <c r="M145" s="62">
        <v>3</v>
      </c>
    </row>
    <row r="146" spans="2:13" x14ac:dyDescent="0.15">
      <c r="B146" s="61">
        <v>4</v>
      </c>
      <c r="C146" s="2">
        <v>4</v>
      </c>
      <c r="D146" s="2">
        <v>3</v>
      </c>
      <c r="E146" s="2">
        <v>2</v>
      </c>
      <c r="F146" s="144">
        <v>3</v>
      </c>
      <c r="G146" s="2">
        <v>2</v>
      </c>
      <c r="H146" s="2">
        <v>3</v>
      </c>
      <c r="I146" s="2">
        <v>2</v>
      </c>
      <c r="J146" s="145">
        <v>1</v>
      </c>
      <c r="K146" s="2">
        <v>2</v>
      </c>
      <c r="L146" s="2">
        <v>1</v>
      </c>
      <c r="M146" s="62">
        <v>2</v>
      </c>
    </row>
    <row r="147" spans="2:13" x14ac:dyDescent="0.15">
      <c r="B147" s="61">
        <v>3</v>
      </c>
      <c r="C147" s="2">
        <v>3</v>
      </c>
      <c r="D147" s="2">
        <v>3</v>
      </c>
      <c r="E147" s="2">
        <v>3</v>
      </c>
      <c r="F147" s="144">
        <v>4</v>
      </c>
      <c r="G147" s="2">
        <v>4</v>
      </c>
      <c r="H147" s="2">
        <v>4</v>
      </c>
      <c r="I147" s="2">
        <v>3</v>
      </c>
      <c r="J147" s="145">
        <v>2</v>
      </c>
      <c r="K147" s="2">
        <v>3</v>
      </c>
      <c r="L147" s="2">
        <v>2</v>
      </c>
      <c r="M147" s="62">
        <v>2</v>
      </c>
    </row>
    <row r="148" spans="2:13" x14ac:dyDescent="0.15">
      <c r="B148" s="61">
        <v>2</v>
      </c>
      <c r="C148" s="2">
        <v>2</v>
      </c>
      <c r="D148" s="2">
        <v>3</v>
      </c>
      <c r="E148" s="2">
        <v>4</v>
      </c>
      <c r="F148" s="144">
        <v>3</v>
      </c>
      <c r="G148" s="2">
        <v>3</v>
      </c>
      <c r="H148" s="2">
        <v>3</v>
      </c>
      <c r="I148" s="2">
        <v>3</v>
      </c>
      <c r="J148" s="145">
        <v>3</v>
      </c>
      <c r="K148" s="2">
        <v>4</v>
      </c>
      <c r="L148" s="2">
        <v>3</v>
      </c>
      <c r="M148" s="62">
        <v>3</v>
      </c>
    </row>
    <row r="149" spans="2:13" x14ac:dyDescent="0.15">
      <c r="B149" s="61">
        <v>3</v>
      </c>
      <c r="C149" s="2">
        <v>3</v>
      </c>
      <c r="D149" s="2">
        <v>3</v>
      </c>
      <c r="E149" s="2">
        <v>4</v>
      </c>
      <c r="F149" s="144">
        <v>5</v>
      </c>
      <c r="G149" s="2">
        <v>4</v>
      </c>
      <c r="H149" s="2">
        <v>4</v>
      </c>
      <c r="I149" s="2">
        <v>4</v>
      </c>
      <c r="J149" s="145">
        <v>4</v>
      </c>
      <c r="K149" s="2">
        <v>3</v>
      </c>
      <c r="L149" s="2">
        <v>4</v>
      </c>
      <c r="M149" s="62">
        <v>4</v>
      </c>
    </row>
    <row r="150" spans="2:13" x14ac:dyDescent="0.15">
      <c r="B150" s="61">
        <v>3</v>
      </c>
      <c r="C150" s="2">
        <v>3</v>
      </c>
      <c r="D150" s="2">
        <v>2</v>
      </c>
      <c r="E150" s="2">
        <v>3</v>
      </c>
      <c r="F150" s="144">
        <v>4</v>
      </c>
      <c r="G150" s="2">
        <v>3</v>
      </c>
      <c r="H150" s="2">
        <v>4</v>
      </c>
      <c r="I150" s="2">
        <v>2</v>
      </c>
      <c r="J150" s="145">
        <v>1</v>
      </c>
      <c r="K150" s="2">
        <v>1</v>
      </c>
      <c r="L150" s="2">
        <v>2</v>
      </c>
      <c r="M150" s="62">
        <v>2</v>
      </c>
    </row>
    <row r="151" spans="2:13" x14ac:dyDescent="0.15">
      <c r="B151" s="61">
        <v>4</v>
      </c>
      <c r="C151" s="2">
        <v>4</v>
      </c>
      <c r="D151" s="2">
        <v>3</v>
      </c>
      <c r="E151" s="2">
        <v>2</v>
      </c>
      <c r="F151" s="144">
        <v>4</v>
      </c>
      <c r="G151" s="2">
        <v>4</v>
      </c>
      <c r="H151" s="2">
        <v>4</v>
      </c>
      <c r="I151" s="2">
        <v>3</v>
      </c>
      <c r="J151" s="145">
        <v>1</v>
      </c>
      <c r="K151" s="2">
        <v>1</v>
      </c>
      <c r="L151" s="2">
        <v>1</v>
      </c>
      <c r="M151" s="62">
        <v>2</v>
      </c>
    </row>
    <row r="152" spans="2:13" x14ac:dyDescent="0.15">
      <c r="B152" s="61">
        <v>3</v>
      </c>
      <c r="C152" s="2">
        <v>2</v>
      </c>
      <c r="D152" s="2">
        <v>3</v>
      </c>
      <c r="E152" s="2">
        <v>3</v>
      </c>
      <c r="F152" s="144">
        <v>4</v>
      </c>
      <c r="G152" s="2">
        <v>4</v>
      </c>
      <c r="H152" s="2">
        <v>4</v>
      </c>
      <c r="I152" s="2">
        <v>3</v>
      </c>
      <c r="J152" s="145">
        <v>2</v>
      </c>
      <c r="K152" s="2">
        <v>2</v>
      </c>
      <c r="L152" s="2">
        <v>3</v>
      </c>
      <c r="M152" s="62">
        <v>2</v>
      </c>
    </row>
    <row r="153" spans="2:13" x14ac:dyDescent="0.15">
      <c r="B153" s="61">
        <v>3</v>
      </c>
      <c r="C153" s="2">
        <v>4</v>
      </c>
      <c r="D153" s="2">
        <v>4</v>
      </c>
      <c r="E153" s="2">
        <v>3</v>
      </c>
      <c r="F153" s="144">
        <v>4</v>
      </c>
      <c r="G153" s="2">
        <v>4</v>
      </c>
      <c r="H153" s="2">
        <v>4</v>
      </c>
      <c r="I153" s="2">
        <v>4</v>
      </c>
      <c r="J153" s="145">
        <v>4</v>
      </c>
      <c r="K153" s="2">
        <v>3</v>
      </c>
      <c r="L153" s="2">
        <v>3</v>
      </c>
      <c r="M153" s="62">
        <v>4</v>
      </c>
    </row>
    <row r="154" spans="2:13" x14ac:dyDescent="0.15">
      <c r="B154" s="61">
        <v>3</v>
      </c>
      <c r="C154" s="2">
        <v>4</v>
      </c>
      <c r="D154" s="2">
        <v>3</v>
      </c>
      <c r="E154" s="2">
        <v>3</v>
      </c>
      <c r="F154" s="144">
        <v>3</v>
      </c>
      <c r="G154" s="2">
        <v>3</v>
      </c>
      <c r="H154" s="2">
        <v>3</v>
      </c>
      <c r="I154" s="2">
        <v>3</v>
      </c>
      <c r="J154" s="145">
        <v>2</v>
      </c>
      <c r="K154" s="2">
        <v>2</v>
      </c>
      <c r="L154" s="2">
        <v>2</v>
      </c>
      <c r="M154" s="62">
        <v>2</v>
      </c>
    </row>
    <row r="155" spans="2:13" x14ac:dyDescent="0.15">
      <c r="B155" s="61">
        <v>2</v>
      </c>
      <c r="C155" s="2">
        <v>3</v>
      </c>
      <c r="D155" s="2">
        <v>3</v>
      </c>
      <c r="E155" s="2">
        <v>4</v>
      </c>
      <c r="F155" s="144">
        <v>4</v>
      </c>
      <c r="G155" s="2">
        <v>4</v>
      </c>
      <c r="H155" s="2">
        <v>3</v>
      </c>
      <c r="I155" s="2">
        <v>4</v>
      </c>
      <c r="J155" s="145">
        <v>4</v>
      </c>
      <c r="K155" s="2">
        <v>4</v>
      </c>
      <c r="L155" s="2">
        <v>3</v>
      </c>
      <c r="M155" s="62">
        <v>4</v>
      </c>
    </row>
    <row r="156" spans="2:13" x14ac:dyDescent="0.15">
      <c r="B156" s="61">
        <v>4</v>
      </c>
      <c r="C156" s="2">
        <v>4</v>
      </c>
      <c r="D156" s="2">
        <v>4</v>
      </c>
      <c r="E156" s="2">
        <v>2</v>
      </c>
      <c r="F156" s="144">
        <v>4</v>
      </c>
      <c r="G156" s="2">
        <v>3</v>
      </c>
      <c r="H156" s="2">
        <v>4</v>
      </c>
      <c r="I156" s="2">
        <v>2</v>
      </c>
      <c r="J156" s="145">
        <v>1</v>
      </c>
      <c r="K156" s="2">
        <v>2</v>
      </c>
      <c r="L156" s="2">
        <v>1</v>
      </c>
      <c r="M156" s="62">
        <v>1</v>
      </c>
    </row>
    <row r="157" spans="2:13" x14ac:dyDescent="0.15">
      <c r="B157" s="61">
        <v>3</v>
      </c>
      <c r="C157" s="2">
        <v>3</v>
      </c>
      <c r="D157" s="2">
        <v>3</v>
      </c>
      <c r="E157" s="2">
        <v>3</v>
      </c>
      <c r="F157" s="144">
        <v>2</v>
      </c>
      <c r="G157" s="2">
        <v>2</v>
      </c>
      <c r="H157" s="2">
        <v>2</v>
      </c>
      <c r="I157" s="2">
        <v>3</v>
      </c>
      <c r="J157" s="145">
        <v>2</v>
      </c>
      <c r="K157" s="2">
        <v>3</v>
      </c>
      <c r="L157" s="2">
        <v>3</v>
      </c>
      <c r="M157" s="62">
        <v>2</v>
      </c>
    </row>
    <row r="158" spans="2:13" x14ac:dyDescent="0.15">
      <c r="B158" s="61">
        <v>3</v>
      </c>
      <c r="C158" s="2">
        <v>4</v>
      </c>
      <c r="D158" s="2">
        <v>3</v>
      </c>
      <c r="E158" s="2">
        <v>3</v>
      </c>
      <c r="F158" s="144">
        <v>2</v>
      </c>
      <c r="G158" s="2">
        <v>2</v>
      </c>
      <c r="H158" s="2">
        <v>3</v>
      </c>
      <c r="I158" s="2">
        <v>2</v>
      </c>
      <c r="J158" s="145">
        <v>2</v>
      </c>
      <c r="K158" s="2">
        <v>2</v>
      </c>
      <c r="L158" s="2">
        <v>3</v>
      </c>
      <c r="M158" s="62">
        <v>3</v>
      </c>
    </row>
    <row r="159" spans="2:13" x14ac:dyDescent="0.15">
      <c r="B159" s="61">
        <v>4</v>
      </c>
      <c r="C159" s="2">
        <v>4</v>
      </c>
      <c r="D159" s="2">
        <v>4</v>
      </c>
      <c r="E159" s="2">
        <v>2</v>
      </c>
      <c r="F159" s="144">
        <v>4</v>
      </c>
      <c r="G159" s="2">
        <v>3</v>
      </c>
      <c r="H159" s="2">
        <v>4</v>
      </c>
      <c r="I159" s="2">
        <v>3</v>
      </c>
      <c r="J159" s="145">
        <v>2</v>
      </c>
      <c r="K159" s="2">
        <v>2</v>
      </c>
      <c r="L159" s="2">
        <v>1</v>
      </c>
      <c r="M159" s="62">
        <v>2</v>
      </c>
    </row>
    <row r="160" spans="2:13" x14ac:dyDescent="0.15">
      <c r="B160" s="61">
        <v>3</v>
      </c>
      <c r="C160" s="2">
        <v>5</v>
      </c>
      <c r="D160" s="2">
        <v>3</v>
      </c>
      <c r="E160" s="2">
        <v>3</v>
      </c>
      <c r="F160" s="144">
        <v>4</v>
      </c>
      <c r="G160" s="2">
        <v>3</v>
      </c>
      <c r="H160" s="2">
        <v>4</v>
      </c>
      <c r="I160" s="2">
        <v>2</v>
      </c>
      <c r="J160" s="145">
        <v>1</v>
      </c>
      <c r="K160" s="2">
        <v>2</v>
      </c>
      <c r="L160" s="2">
        <v>1</v>
      </c>
      <c r="M160" s="62">
        <v>1</v>
      </c>
    </row>
    <row r="161" spans="2:13" x14ac:dyDescent="0.15">
      <c r="B161" s="61">
        <v>5</v>
      </c>
      <c r="C161" s="2">
        <v>4</v>
      </c>
      <c r="D161" s="2">
        <v>4</v>
      </c>
      <c r="E161" s="2">
        <v>1</v>
      </c>
      <c r="F161" s="144">
        <v>5</v>
      </c>
      <c r="G161" s="2">
        <v>4</v>
      </c>
      <c r="H161" s="2">
        <v>4</v>
      </c>
      <c r="I161" s="2">
        <v>4</v>
      </c>
      <c r="J161" s="145">
        <v>3</v>
      </c>
      <c r="K161" s="2">
        <v>4</v>
      </c>
      <c r="L161" s="2">
        <v>3</v>
      </c>
      <c r="M161" s="62">
        <v>3</v>
      </c>
    </row>
    <row r="162" spans="2:13" x14ac:dyDescent="0.15">
      <c r="B162" s="61">
        <v>2</v>
      </c>
      <c r="C162" s="2">
        <v>2</v>
      </c>
      <c r="D162" s="2">
        <v>2</v>
      </c>
      <c r="E162" s="2">
        <v>4</v>
      </c>
      <c r="F162" s="144">
        <v>4</v>
      </c>
      <c r="G162" s="2">
        <v>4</v>
      </c>
      <c r="H162" s="2">
        <v>3</v>
      </c>
      <c r="I162" s="2">
        <v>4</v>
      </c>
      <c r="J162" s="145">
        <v>5</v>
      </c>
      <c r="K162" s="2">
        <v>5</v>
      </c>
      <c r="L162" s="2">
        <v>5</v>
      </c>
      <c r="M162" s="62">
        <v>5</v>
      </c>
    </row>
    <row r="163" spans="2:13" x14ac:dyDescent="0.15">
      <c r="B163" s="61">
        <v>3</v>
      </c>
      <c r="C163" s="2">
        <v>4</v>
      </c>
      <c r="D163" s="2">
        <v>4</v>
      </c>
      <c r="E163" s="2">
        <v>3</v>
      </c>
      <c r="F163" s="144">
        <v>3</v>
      </c>
      <c r="G163" s="2">
        <v>3</v>
      </c>
      <c r="H163" s="2">
        <v>3</v>
      </c>
      <c r="I163" s="2">
        <v>2</v>
      </c>
      <c r="J163" s="145">
        <v>2</v>
      </c>
      <c r="K163" s="2">
        <v>1</v>
      </c>
      <c r="L163" s="2">
        <v>1</v>
      </c>
      <c r="M163" s="62">
        <v>2</v>
      </c>
    </row>
    <row r="164" spans="2:13" x14ac:dyDescent="0.15">
      <c r="B164" s="61">
        <v>2</v>
      </c>
      <c r="C164" s="2">
        <v>3</v>
      </c>
      <c r="D164" s="2">
        <v>3</v>
      </c>
      <c r="E164" s="2">
        <v>4</v>
      </c>
      <c r="F164" s="144">
        <v>3</v>
      </c>
      <c r="G164" s="2">
        <v>3</v>
      </c>
      <c r="H164" s="2">
        <v>3</v>
      </c>
      <c r="I164" s="2">
        <v>2</v>
      </c>
      <c r="J164" s="145">
        <v>1</v>
      </c>
      <c r="K164" s="2">
        <v>2</v>
      </c>
      <c r="L164" s="2">
        <v>2</v>
      </c>
      <c r="M164" s="62">
        <v>2</v>
      </c>
    </row>
    <row r="165" spans="2:13" x14ac:dyDescent="0.15">
      <c r="B165" s="61">
        <v>4</v>
      </c>
      <c r="C165" s="2">
        <v>3</v>
      </c>
      <c r="D165" s="2">
        <v>3</v>
      </c>
      <c r="E165" s="2">
        <v>2</v>
      </c>
      <c r="F165" s="144">
        <v>3</v>
      </c>
      <c r="G165" s="2">
        <v>3</v>
      </c>
      <c r="H165" s="2">
        <v>3</v>
      </c>
      <c r="I165" s="2">
        <v>3</v>
      </c>
      <c r="J165" s="145">
        <v>2</v>
      </c>
      <c r="K165" s="2">
        <v>3</v>
      </c>
      <c r="L165" s="2">
        <v>3</v>
      </c>
      <c r="M165" s="62">
        <v>2</v>
      </c>
    </row>
    <row r="166" spans="2:13" x14ac:dyDescent="0.15">
      <c r="B166" s="61">
        <v>2</v>
      </c>
      <c r="C166" s="2">
        <v>3</v>
      </c>
      <c r="D166" s="2">
        <v>3</v>
      </c>
      <c r="E166" s="2">
        <v>4</v>
      </c>
      <c r="F166" s="144">
        <v>3</v>
      </c>
      <c r="G166" s="2">
        <v>3</v>
      </c>
      <c r="H166" s="2">
        <v>3</v>
      </c>
      <c r="I166" s="2">
        <v>3</v>
      </c>
      <c r="J166" s="145">
        <v>3</v>
      </c>
      <c r="K166" s="2">
        <v>3</v>
      </c>
      <c r="L166" s="2">
        <v>3</v>
      </c>
      <c r="M166" s="62">
        <v>3</v>
      </c>
    </row>
    <row r="167" spans="2:13" x14ac:dyDescent="0.15">
      <c r="B167" s="61">
        <v>2</v>
      </c>
      <c r="C167" s="2">
        <v>2</v>
      </c>
      <c r="D167" s="2">
        <v>2</v>
      </c>
      <c r="E167" s="2">
        <v>4</v>
      </c>
      <c r="F167" s="144">
        <v>3</v>
      </c>
      <c r="G167" s="2">
        <v>3</v>
      </c>
      <c r="H167" s="2">
        <v>2</v>
      </c>
      <c r="I167" s="2">
        <v>4</v>
      </c>
      <c r="J167" s="145">
        <v>5</v>
      </c>
      <c r="K167" s="2">
        <v>5</v>
      </c>
      <c r="L167" s="2">
        <v>5</v>
      </c>
      <c r="M167" s="62">
        <v>5</v>
      </c>
    </row>
    <row r="168" spans="2:13" x14ac:dyDescent="0.15">
      <c r="B168" s="61">
        <v>3</v>
      </c>
      <c r="C168" s="2">
        <v>2</v>
      </c>
      <c r="D168" s="2">
        <v>2</v>
      </c>
      <c r="E168" s="2">
        <v>3</v>
      </c>
      <c r="F168" s="144">
        <v>2</v>
      </c>
      <c r="G168" s="2">
        <v>2</v>
      </c>
      <c r="H168" s="2">
        <v>2</v>
      </c>
      <c r="I168" s="2">
        <v>3</v>
      </c>
      <c r="J168" s="145">
        <v>4</v>
      </c>
      <c r="K168" s="2">
        <v>5</v>
      </c>
      <c r="L168" s="2">
        <v>4</v>
      </c>
      <c r="M168" s="62">
        <v>4</v>
      </c>
    </row>
    <row r="169" spans="2:13" x14ac:dyDescent="0.15">
      <c r="B169" s="61">
        <v>4</v>
      </c>
      <c r="C169" s="2">
        <v>4</v>
      </c>
      <c r="D169" s="2">
        <v>4</v>
      </c>
      <c r="E169" s="2">
        <v>2</v>
      </c>
      <c r="F169" s="144">
        <v>3</v>
      </c>
      <c r="G169" s="2">
        <v>3</v>
      </c>
      <c r="H169" s="2">
        <v>3</v>
      </c>
      <c r="I169" s="2">
        <v>3</v>
      </c>
      <c r="J169" s="145">
        <v>4</v>
      </c>
      <c r="K169" s="2">
        <v>4</v>
      </c>
      <c r="L169" s="2">
        <v>3</v>
      </c>
      <c r="M169" s="62">
        <v>4</v>
      </c>
    </row>
    <row r="170" spans="2:13" x14ac:dyDescent="0.15">
      <c r="B170" s="61">
        <v>2</v>
      </c>
      <c r="C170" s="2">
        <v>2</v>
      </c>
      <c r="D170" s="2">
        <v>2</v>
      </c>
      <c r="E170" s="2">
        <v>5</v>
      </c>
      <c r="F170" s="144">
        <v>4</v>
      </c>
      <c r="G170" s="2">
        <v>4</v>
      </c>
      <c r="H170" s="2">
        <v>3</v>
      </c>
      <c r="I170" s="2">
        <v>4</v>
      </c>
      <c r="J170" s="145">
        <v>5</v>
      </c>
      <c r="K170" s="2">
        <v>5</v>
      </c>
      <c r="L170" s="2">
        <v>4</v>
      </c>
      <c r="M170" s="62">
        <v>4</v>
      </c>
    </row>
    <row r="171" spans="2:13" x14ac:dyDescent="0.15">
      <c r="B171" s="61">
        <v>3</v>
      </c>
      <c r="C171" s="2">
        <v>3</v>
      </c>
      <c r="D171" s="2">
        <v>3</v>
      </c>
      <c r="E171" s="2">
        <v>2</v>
      </c>
      <c r="F171" s="144">
        <v>4</v>
      </c>
      <c r="G171" s="2">
        <v>3</v>
      </c>
      <c r="H171" s="2">
        <v>3</v>
      </c>
      <c r="I171" s="2">
        <v>3</v>
      </c>
      <c r="J171" s="145">
        <v>1</v>
      </c>
      <c r="K171" s="2">
        <v>2</v>
      </c>
      <c r="L171" s="2">
        <v>2</v>
      </c>
      <c r="M171" s="62">
        <v>2</v>
      </c>
    </row>
    <row r="172" spans="2:13" x14ac:dyDescent="0.15">
      <c r="B172" s="61">
        <v>4</v>
      </c>
      <c r="C172" s="2">
        <v>4</v>
      </c>
      <c r="D172" s="2">
        <v>4</v>
      </c>
      <c r="E172" s="2">
        <v>3</v>
      </c>
      <c r="F172" s="144">
        <v>4</v>
      </c>
      <c r="G172" s="2">
        <v>4</v>
      </c>
      <c r="H172" s="2">
        <v>4</v>
      </c>
      <c r="I172" s="2">
        <v>3</v>
      </c>
      <c r="J172" s="145">
        <v>3</v>
      </c>
      <c r="K172" s="2">
        <v>1</v>
      </c>
      <c r="L172" s="2">
        <v>2</v>
      </c>
      <c r="M172" s="62">
        <v>2</v>
      </c>
    </row>
    <row r="173" spans="2:13" x14ac:dyDescent="0.15">
      <c r="B173" s="61">
        <v>4</v>
      </c>
      <c r="C173" s="2">
        <v>4</v>
      </c>
      <c r="D173" s="2">
        <v>4</v>
      </c>
      <c r="E173" s="2">
        <v>1</v>
      </c>
      <c r="F173" s="144">
        <v>3</v>
      </c>
      <c r="G173" s="2">
        <v>2</v>
      </c>
      <c r="H173" s="2">
        <v>4</v>
      </c>
      <c r="I173" s="2">
        <v>2</v>
      </c>
      <c r="J173" s="145">
        <v>1</v>
      </c>
      <c r="K173" s="2">
        <v>1</v>
      </c>
      <c r="L173" s="2">
        <v>1</v>
      </c>
      <c r="M173" s="62">
        <v>1</v>
      </c>
    </row>
    <row r="174" spans="2:13" x14ac:dyDescent="0.15">
      <c r="B174" s="61">
        <v>3</v>
      </c>
      <c r="C174" s="2">
        <v>3</v>
      </c>
      <c r="D174" s="2">
        <v>3</v>
      </c>
      <c r="E174" s="2">
        <v>4</v>
      </c>
      <c r="F174" s="144">
        <v>2</v>
      </c>
      <c r="G174" s="2">
        <v>2</v>
      </c>
      <c r="H174" s="2">
        <v>2</v>
      </c>
      <c r="I174" s="2">
        <v>3</v>
      </c>
      <c r="J174" s="145">
        <v>3</v>
      </c>
      <c r="K174" s="2">
        <v>4</v>
      </c>
      <c r="L174" s="2">
        <v>3</v>
      </c>
      <c r="M174" s="62">
        <v>3</v>
      </c>
    </row>
    <row r="175" spans="2:13" x14ac:dyDescent="0.15">
      <c r="B175" s="61">
        <v>3</v>
      </c>
      <c r="C175" s="2">
        <v>3</v>
      </c>
      <c r="D175" s="2">
        <v>3</v>
      </c>
      <c r="E175" s="2">
        <v>3</v>
      </c>
      <c r="F175" s="144">
        <v>4</v>
      </c>
      <c r="G175" s="2">
        <v>4</v>
      </c>
      <c r="H175" s="2">
        <v>3</v>
      </c>
      <c r="I175" s="2">
        <v>4</v>
      </c>
      <c r="J175" s="145">
        <v>3</v>
      </c>
      <c r="K175" s="2">
        <v>4</v>
      </c>
      <c r="L175" s="2">
        <v>3</v>
      </c>
      <c r="M175" s="62">
        <v>4</v>
      </c>
    </row>
    <row r="176" spans="2:13" x14ac:dyDescent="0.15">
      <c r="B176" s="61">
        <v>2</v>
      </c>
      <c r="C176" s="2">
        <v>1</v>
      </c>
      <c r="D176" s="2">
        <v>3</v>
      </c>
      <c r="E176" s="2">
        <v>4</v>
      </c>
      <c r="F176" s="144">
        <v>3</v>
      </c>
      <c r="G176" s="2">
        <v>3</v>
      </c>
      <c r="H176" s="2">
        <v>2</v>
      </c>
      <c r="I176" s="2">
        <v>4</v>
      </c>
      <c r="J176" s="145">
        <v>5</v>
      </c>
      <c r="K176" s="2">
        <v>5</v>
      </c>
      <c r="L176" s="2">
        <v>5</v>
      </c>
      <c r="M176" s="62">
        <v>4</v>
      </c>
    </row>
    <row r="177" spans="2:13" x14ac:dyDescent="0.15">
      <c r="B177" s="61">
        <v>4</v>
      </c>
      <c r="C177" s="2">
        <v>4</v>
      </c>
      <c r="D177" s="2">
        <v>5</v>
      </c>
      <c r="E177" s="2">
        <v>2</v>
      </c>
      <c r="F177" s="144">
        <v>4</v>
      </c>
      <c r="G177" s="2">
        <v>4</v>
      </c>
      <c r="H177" s="2">
        <v>4</v>
      </c>
      <c r="I177" s="2">
        <v>3</v>
      </c>
      <c r="J177" s="145">
        <v>3</v>
      </c>
      <c r="K177" s="2">
        <v>2</v>
      </c>
      <c r="L177" s="2">
        <v>2</v>
      </c>
      <c r="M177" s="62">
        <v>2</v>
      </c>
    </row>
    <row r="178" spans="2:13" x14ac:dyDescent="0.15">
      <c r="B178" s="61">
        <v>2</v>
      </c>
      <c r="C178" s="2">
        <v>3</v>
      </c>
      <c r="D178" s="2">
        <v>3</v>
      </c>
      <c r="E178" s="2">
        <v>4</v>
      </c>
      <c r="F178" s="144">
        <v>1</v>
      </c>
      <c r="G178" s="2">
        <v>1</v>
      </c>
      <c r="H178" s="2">
        <v>2</v>
      </c>
      <c r="I178" s="2">
        <v>2</v>
      </c>
      <c r="J178" s="145">
        <v>2</v>
      </c>
      <c r="K178" s="2">
        <v>2</v>
      </c>
      <c r="L178" s="2">
        <v>2</v>
      </c>
      <c r="M178" s="62">
        <v>2</v>
      </c>
    </row>
    <row r="179" spans="2:13" x14ac:dyDescent="0.15">
      <c r="B179" s="61">
        <v>4</v>
      </c>
      <c r="C179" s="2">
        <v>4</v>
      </c>
      <c r="D179" s="2">
        <v>3</v>
      </c>
      <c r="E179" s="2">
        <v>2</v>
      </c>
      <c r="F179" s="144">
        <v>2</v>
      </c>
      <c r="G179" s="2">
        <v>2</v>
      </c>
      <c r="H179" s="2">
        <v>3</v>
      </c>
      <c r="I179" s="2">
        <v>2</v>
      </c>
      <c r="J179" s="145">
        <v>1</v>
      </c>
      <c r="K179" s="2">
        <v>2</v>
      </c>
      <c r="L179" s="2">
        <v>1</v>
      </c>
      <c r="M179" s="62">
        <v>2</v>
      </c>
    </row>
    <row r="180" spans="2:13" x14ac:dyDescent="0.15">
      <c r="B180" s="61">
        <v>4</v>
      </c>
      <c r="C180" s="2">
        <v>3</v>
      </c>
      <c r="D180" s="2">
        <v>3</v>
      </c>
      <c r="E180" s="2">
        <v>2</v>
      </c>
      <c r="F180" s="144">
        <v>3</v>
      </c>
      <c r="G180" s="2">
        <v>3</v>
      </c>
      <c r="H180" s="2">
        <v>3</v>
      </c>
      <c r="I180" s="2">
        <v>3</v>
      </c>
      <c r="J180" s="145">
        <v>3</v>
      </c>
      <c r="K180" s="2">
        <v>4</v>
      </c>
      <c r="L180" s="2">
        <v>4</v>
      </c>
      <c r="M180" s="62">
        <v>4</v>
      </c>
    </row>
    <row r="181" spans="2:13" x14ac:dyDescent="0.15">
      <c r="B181" s="61">
        <v>1</v>
      </c>
      <c r="C181" s="2">
        <v>2</v>
      </c>
      <c r="D181" s="2">
        <v>2</v>
      </c>
      <c r="E181" s="2">
        <v>5</v>
      </c>
      <c r="F181" s="144">
        <v>4</v>
      </c>
      <c r="G181" s="2">
        <v>4</v>
      </c>
      <c r="H181" s="2">
        <v>3</v>
      </c>
      <c r="I181" s="2">
        <v>4</v>
      </c>
      <c r="J181" s="145">
        <v>5</v>
      </c>
      <c r="K181" s="2">
        <v>5</v>
      </c>
      <c r="L181" s="2">
        <v>5</v>
      </c>
      <c r="M181" s="62">
        <v>5</v>
      </c>
    </row>
    <row r="182" spans="2:13" x14ac:dyDescent="0.15">
      <c r="B182" s="61">
        <v>4</v>
      </c>
      <c r="C182" s="2">
        <v>4</v>
      </c>
      <c r="D182" s="2">
        <v>4</v>
      </c>
      <c r="E182" s="2">
        <v>2</v>
      </c>
      <c r="F182" s="144">
        <v>3</v>
      </c>
      <c r="G182" s="2">
        <v>2</v>
      </c>
      <c r="H182" s="2">
        <v>3</v>
      </c>
      <c r="I182" s="2">
        <v>2</v>
      </c>
      <c r="J182" s="145">
        <v>1</v>
      </c>
      <c r="K182" s="2">
        <v>1</v>
      </c>
      <c r="L182" s="2">
        <v>1</v>
      </c>
      <c r="M182" s="62">
        <v>1</v>
      </c>
    </row>
    <row r="183" spans="2:13" x14ac:dyDescent="0.15">
      <c r="B183" s="61">
        <v>1</v>
      </c>
      <c r="C183" s="2">
        <v>2</v>
      </c>
      <c r="D183" s="2">
        <v>2</v>
      </c>
      <c r="E183" s="2">
        <v>5</v>
      </c>
      <c r="F183" s="144">
        <v>4</v>
      </c>
      <c r="G183" s="2">
        <v>4</v>
      </c>
      <c r="H183" s="2">
        <v>3</v>
      </c>
      <c r="I183" s="2">
        <v>3</v>
      </c>
      <c r="J183" s="145">
        <v>3</v>
      </c>
      <c r="K183" s="2">
        <v>4</v>
      </c>
      <c r="L183" s="2">
        <v>3</v>
      </c>
      <c r="M183" s="62">
        <v>3</v>
      </c>
    </row>
    <row r="184" spans="2:13" x14ac:dyDescent="0.15">
      <c r="B184" s="61">
        <v>3</v>
      </c>
      <c r="C184" s="2">
        <v>3</v>
      </c>
      <c r="D184" s="2">
        <v>4</v>
      </c>
      <c r="E184" s="2">
        <v>3</v>
      </c>
      <c r="F184" s="144">
        <v>4</v>
      </c>
      <c r="G184" s="2">
        <v>3</v>
      </c>
      <c r="H184" s="2">
        <v>3</v>
      </c>
      <c r="I184" s="2">
        <v>3</v>
      </c>
      <c r="J184" s="145">
        <v>2</v>
      </c>
      <c r="K184" s="2">
        <v>3</v>
      </c>
      <c r="L184" s="2">
        <v>2</v>
      </c>
      <c r="M184" s="62">
        <v>3</v>
      </c>
    </row>
    <row r="185" spans="2:13" x14ac:dyDescent="0.15">
      <c r="B185" s="61">
        <v>4</v>
      </c>
      <c r="C185" s="2">
        <v>4</v>
      </c>
      <c r="D185" s="2">
        <v>3</v>
      </c>
      <c r="E185" s="2">
        <v>2</v>
      </c>
      <c r="F185" s="144">
        <v>2</v>
      </c>
      <c r="G185" s="2">
        <v>2</v>
      </c>
      <c r="H185" s="2">
        <v>3</v>
      </c>
      <c r="I185" s="2">
        <v>2</v>
      </c>
      <c r="J185" s="145">
        <v>1</v>
      </c>
      <c r="K185" s="2">
        <v>1</v>
      </c>
      <c r="L185" s="2">
        <v>1</v>
      </c>
      <c r="M185" s="62">
        <v>1</v>
      </c>
    </row>
    <row r="186" spans="2:13" x14ac:dyDescent="0.15">
      <c r="B186" s="61">
        <v>4</v>
      </c>
      <c r="C186" s="2">
        <v>4</v>
      </c>
      <c r="D186" s="2">
        <v>3</v>
      </c>
      <c r="E186" s="2">
        <v>2</v>
      </c>
      <c r="F186" s="144">
        <v>3</v>
      </c>
      <c r="G186" s="2">
        <v>3</v>
      </c>
      <c r="H186" s="2">
        <v>3</v>
      </c>
      <c r="I186" s="2">
        <v>2</v>
      </c>
      <c r="J186" s="145">
        <v>1</v>
      </c>
      <c r="K186" s="2">
        <v>2</v>
      </c>
      <c r="L186" s="2">
        <v>2</v>
      </c>
      <c r="M186" s="62">
        <v>2</v>
      </c>
    </row>
    <row r="187" spans="2:13" x14ac:dyDescent="0.15">
      <c r="B187" s="61">
        <v>3</v>
      </c>
      <c r="C187" s="2">
        <v>4</v>
      </c>
      <c r="D187" s="2">
        <v>4</v>
      </c>
      <c r="E187" s="2">
        <v>3</v>
      </c>
      <c r="F187" s="144">
        <v>4</v>
      </c>
      <c r="G187" s="2">
        <v>4</v>
      </c>
      <c r="H187" s="2">
        <v>4</v>
      </c>
      <c r="I187" s="2">
        <v>3</v>
      </c>
      <c r="J187" s="145">
        <v>2</v>
      </c>
      <c r="K187" s="2">
        <v>3</v>
      </c>
      <c r="L187" s="2">
        <v>2</v>
      </c>
      <c r="M187" s="62">
        <v>2</v>
      </c>
    </row>
    <row r="188" spans="2:13" x14ac:dyDescent="0.15">
      <c r="B188" s="61">
        <v>3</v>
      </c>
      <c r="C188" s="2">
        <v>3</v>
      </c>
      <c r="D188" s="2">
        <v>3</v>
      </c>
      <c r="E188" s="2">
        <v>3</v>
      </c>
      <c r="F188" s="144">
        <v>4</v>
      </c>
      <c r="G188" s="2">
        <v>3</v>
      </c>
      <c r="H188" s="2">
        <v>4</v>
      </c>
      <c r="I188" s="2">
        <v>2</v>
      </c>
      <c r="J188" s="145">
        <v>1</v>
      </c>
      <c r="K188" s="2">
        <v>1</v>
      </c>
      <c r="L188" s="2">
        <v>1</v>
      </c>
      <c r="M188" s="62">
        <v>1</v>
      </c>
    </row>
    <row r="189" spans="2:13" x14ac:dyDescent="0.15">
      <c r="B189" s="61">
        <v>2</v>
      </c>
      <c r="C189" s="2">
        <v>2</v>
      </c>
      <c r="D189" s="2">
        <v>3</v>
      </c>
      <c r="E189" s="2">
        <v>5</v>
      </c>
      <c r="F189" s="144">
        <v>2</v>
      </c>
      <c r="G189" s="2">
        <v>3</v>
      </c>
      <c r="H189" s="2">
        <v>2</v>
      </c>
      <c r="I189" s="2">
        <v>4</v>
      </c>
      <c r="J189" s="145">
        <v>5</v>
      </c>
      <c r="K189" s="2">
        <v>5</v>
      </c>
      <c r="L189" s="2">
        <v>5</v>
      </c>
      <c r="M189" s="62">
        <v>4</v>
      </c>
    </row>
    <row r="190" spans="2:13" x14ac:dyDescent="0.15">
      <c r="B190" s="61">
        <v>4</v>
      </c>
      <c r="C190" s="2">
        <v>4</v>
      </c>
      <c r="D190" s="2">
        <v>4</v>
      </c>
      <c r="E190" s="2">
        <v>2</v>
      </c>
      <c r="F190" s="144">
        <v>5</v>
      </c>
      <c r="G190" s="2">
        <v>4</v>
      </c>
      <c r="H190" s="2">
        <v>4</v>
      </c>
      <c r="I190" s="2">
        <v>4</v>
      </c>
      <c r="J190" s="145">
        <v>3</v>
      </c>
      <c r="K190" s="2">
        <v>3</v>
      </c>
      <c r="L190" s="2">
        <v>3</v>
      </c>
      <c r="M190" s="62">
        <v>3</v>
      </c>
    </row>
    <row r="191" spans="2:13" x14ac:dyDescent="0.15">
      <c r="B191" s="61">
        <v>4</v>
      </c>
      <c r="C191" s="2">
        <v>5</v>
      </c>
      <c r="D191" s="2">
        <v>4</v>
      </c>
      <c r="E191" s="2">
        <v>2</v>
      </c>
      <c r="F191" s="144">
        <v>4</v>
      </c>
      <c r="G191" s="2">
        <v>3</v>
      </c>
      <c r="H191" s="2">
        <v>4</v>
      </c>
      <c r="I191" s="2">
        <v>2</v>
      </c>
      <c r="J191" s="145">
        <v>1</v>
      </c>
      <c r="K191" s="2">
        <v>2</v>
      </c>
      <c r="L191" s="2">
        <v>1</v>
      </c>
      <c r="M191" s="62">
        <v>1</v>
      </c>
    </row>
    <row r="192" spans="2:13" x14ac:dyDescent="0.15">
      <c r="B192" s="61">
        <v>2</v>
      </c>
      <c r="C192" s="2">
        <v>2</v>
      </c>
      <c r="D192" s="2">
        <v>2</v>
      </c>
      <c r="E192" s="2">
        <v>5</v>
      </c>
      <c r="F192" s="144">
        <v>3</v>
      </c>
      <c r="G192" s="2">
        <v>4</v>
      </c>
      <c r="H192" s="2">
        <v>2</v>
      </c>
      <c r="I192" s="2">
        <v>5</v>
      </c>
      <c r="J192" s="145">
        <v>5</v>
      </c>
      <c r="K192" s="2">
        <v>5</v>
      </c>
      <c r="L192" s="2">
        <v>5</v>
      </c>
      <c r="M192" s="62">
        <v>5</v>
      </c>
    </row>
    <row r="193" spans="2:13" x14ac:dyDescent="0.15">
      <c r="B193" s="61">
        <v>2</v>
      </c>
      <c r="C193" s="2">
        <v>2</v>
      </c>
      <c r="D193" s="2">
        <v>2</v>
      </c>
      <c r="E193" s="2">
        <v>4</v>
      </c>
      <c r="F193" s="144">
        <v>3</v>
      </c>
      <c r="G193" s="2">
        <v>4</v>
      </c>
      <c r="H193" s="2">
        <v>2</v>
      </c>
      <c r="I193" s="2">
        <v>4</v>
      </c>
      <c r="J193" s="145">
        <v>5</v>
      </c>
      <c r="K193" s="2">
        <v>5</v>
      </c>
      <c r="L193" s="2">
        <v>5</v>
      </c>
      <c r="M193" s="62">
        <v>5</v>
      </c>
    </row>
    <row r="194" spans="2:13" x14ac:dyDescent="0.15">
      <c r="B194" s="61">
        <v>2</v>
      </c>
      <c r="C194" s="2">
        <v>2</v>
      </c>
      <c r="D194" s="2">
        <v>2</v>
      </c>
      <c r="E194" s="2">
        <v>4</v>
      </c>
      <c r="F194" s="144">
        <v>3</v>
      </c>
      <c r="G194" s="2">
        <v>3</v>
      </c>
      <c r="H194" s="2">
        <v>2</v>
      </c>
      <c r="I194" s="2">
        <v>3</v>
      </c>
      <c r="J194" s="145">
        <v>2</v>
      </c>
      <c r="K194" s="2">
        <v>4</v>
      </c>
      <c r="L194" s="2">
        <v>3</v>
      </c>
      <c r="M194" s="62">
        <v>3</v>
      </c>
    </row>
    <row r="195" spans="2:13" x14ac:dyDescent="0.15">
      <c r="B195" s="61">
        <v>3</v>
      </c>
      <c r="C195" s="2">
        <v>3</v>
      </c>
      <c r="D195" s="2">
        <v>4</v>
      </c>
      <c r="E195" s="2">
        <v>2</v>
      </c>
      <c r="F195" s="144">
        <v>2</v>
      </c>
      <c r="G195" s="2">
        <v>2</v>
      </c>
      <c r="H195" s="2">
        <v>2</v>
      </c>
      <c r="I195" s="2">
        <v>3</v>
      </c>
      <c r="J195" s="145">
        <v>4</v>
      </c>
      <c r="K195" s="2">
        <v>3</v>
      </c>
      <c r="L195" s="2">
        <v>3</v>
      </c>
      <c r="M195" s="62">
        <v>3</v>
      </c>
    </row>
    <row r="196" spans="2:13" x14ac:dyDescent="0.15">
      <c r="B196" s="61">
        <v>2</v>
      </c>
      <c r="C196" s="2">
        <v>3</v>
      </c>
      <c r="D196" s="2">
        <v>2</v>
      </c>
      <c r="E196" s="2">
        <v>5</v>
      </c>
      <c r="F196" s="144">
        <v>3</v>
      </c>
      <c r="G196" s="2">
        <v>3</v>
      </c>
      <c r="H196" s="2">
        <v>3</v>
      </c>
      <c r="I196" s="2">
        <v>3</v>
      </c>
      <c r="J196" s="145">
        <v>3</v>
      </c>
      <c r="K196" s="2">
        <v>3</v>
      </c>
      <c r="L196" s="2">
        <v>4</v>
      </c>
      <c r="M196" s="62">
        <v>3</v>
      </c>
    </row>
    <row r="197" spans="2:13" x14ac:dyDescent="0.15">
      <c r="B197" s="61">
        <v>2</v>
      </c>
      <c r="C197" s="2">
        <v>2</v>
      </c>
      <c r="D197" s="2">
        <v>2</v>
      </c>
      <c r="E197" s="2">
        <v>4</v>
      </c>
      <c r="F197" s="144">
        <v>3</v>
      </c>
      <c r="G197" s="2">
        <v>3</v>
      </c>
      <c r="H197" s="2">
        <v>3</v>
      </c>
      <c r="I197" s="2">
        <v>4</v>
      </c>
      <c r="J197" s="145">
        <v>4</v>
      </c>
      <c r="K197" s="2">
        <v>4</v>
      </c>
      <c r="L197" s="2">
        <v>4</v>
      </c>
      <c r="M197" s="62">
        <v>4</v>
      </c>
    </row>
    <row r="198" spans="2:13" x14ac:dyDescent="0.15">
      <c r="B198" s="61">
        <v>3</v>
      </c>
      <c r="C198" s="2">
        <v>3</v>
      </c>
      <c r="D198" s="2">
        <v>3</v>
      </c>
      <c r="E198" s="2">
        <v>4</v>
      </c>
      <c r="F198" s="144">
        <v>3</v>
      </c>
      <c r="G198" s="2">
        <v>3</v>
      </c>
      <c r="H198" s="2">
        <v>2</v>
      </c>
      <c r="I198" s="2">
        <v>4</v>
      </c>
      <c r="J198" s="145">
        <v>5</v>
      </c>
      <c r="K198" s="2">
        <v>5</v>
      </c>
      <c r="L198" s="2">
        <v>4</v>
      </c>
      <c r="M198" s="62">
        <v>5</v>
      </c>
    </row>
    <row r="199" spans="2:13" x14ac:dyDescent="0.15">
      <c r="B199" s="61">
        <v>4</v>
      </c>
      <c r="C199" s="2">
        <v>4</v>
      </c>
      <c r="D199" s="2">
        <v>3</v>
      </c>
      <c r="E199" s="2">
        <v>2</v>
      </c>
      <c r="F199" s="144">
        <v>3</v>
      </c>
      <c r="G199" s="2">
        <v>3</v>
      </c>
      <c r="H199" s="2">
        <v>3</v>
      </c>
      <c r="I199" s="2">
        <v>3</v>
      </c>
      <c r="J199" s="145">
        <v>2</v>
      </c>
      <c r="K199" s="2">
        <v>2</v>
      </c>
      <c r="L199" s="2">
        <v>2</v>
      </c>
      <c r="M199" s="62">
        <v>2</v>
      </c>
    </row>
    <row r="200" spans="2:13" x14ac:dyDescent="0.15">
      <c r="B200" s="61">
        <v>3</v>
      </c>
      <c r="C200" s="2">
        <v>4</v>
      </c>
      <c r="D200" s="2">
        <v>2</v>
      </c>
      <c r="E200" s="2">
        <v>3</v>
      </c>
      <c r="F200" s="144">
        <v>2</v>
      </c>
      <c r="G200" s="2">
        <v>2</v>
      </c>
      <c r="H200" s="2">
        <v>2</v>
      </c>
      <c r="I200" s="2">
        <v>2</v>
      </c>
      <c r="J200" s="145">
        <v>2</v>
      </c>
      <c r="K200" s="2">
        <v>2</v>
      </c>
      <c r="L200" s="2">
        <v>2</v>
      </c>
      <c r="M200" s="62">
        <v>2</v>
      </c>
    </row>
    <row r="201" spans="2:13" x14ac:dyDescent="0.15">
      <c r="B201" s="61">
        <v>3</v>
      </c>
      <c r="C201" s="2">
        <v>2</v>
      </c>
      <c r="D201" s="2">
        <v>3</v>
      </c>
      <c r="E201" s="2">
        <v>3</v>
      </c>
      <c r="F201" s="144">
        <v>4</v>
      </c>
      <c r="G201" s="2">
        <v>4</v>
      </c>
      <c r="H201" s="2">
        <v>3</v>
      </c>
      <c r="I201" s="2">
        <v>5</v>
      </c>
      <c r="J201" s="145">
        <v>5</v>
      </c>
      <c r="K201" s="2">
        <v>5</v>
      </c>
      <c r="L201" s="2">
        <v>5</v>
      </c>
      <c r="M201" s="62">
        <v>5</v>
      </c>
    </row>
    <row r="202" spans="2:13" x14ac:dyDescent="0.15">
      <c r="B202" s="61">
        <v>3</v>
      </c>
      <c r="C202" s="2">
        <v>3</v>
      </c>
      <c r="D202" s="2">
        <v>3</v>
      </c>
      <c r="E202" s="2">
        <v>3</v>
      </c>
      <c r="F202" s="144">
        <v>4</v>
      </c>
      <c r="G202" s="2">
        <v>4</v>
      </c>
      <c r="H202" s="2">
        <v>4</v>
      </c>
      <c r="I202" s="2">
        <v>3</v>
      </c>
      <c r="J202" s="145">
        <v>2</v>
      </c>
      <c r="K202" s="2">
        <v>3</v>
      </c>
      <c r="L202" s="2">
        <v>3</v>
      </c>
      <c r="M202" s="62">
        <v>2</v>
      </c>
    </row>
    <row r="203" spans="2:13" x14ac:dyDescent="0.15">
      <c r="B203" s="61">
        <v>2</v>
      </c>
      <c r="C203" s="2">
        <v>4</v>
      </c>
      <c r="D203" s="2">
        <v>3</v>
      </c>
      <c r="E203" s="2">
        <v>3</v>
      </c>
      <c r="F203" s="144">
        <v>3</v>
      </c>
      <c r="G203" s="2">
        <v>3</v>
      </c>
      <c r="H203" s="2">
        <v>3</v>
      </c>
      <c r="I203" s="2">
        <v>2</v>
      </c>
      <c r="J203" s="145">
        <v>1</v>
      </c>
      <c r="K203" s="2">
        <v>1</v>
      </c>
      <c r="L203" s="2">
        <v>1</v>
      </c>
      <c r="M203" s="62">
        <v>1</v>
      </c>
    </row>
    <row r="204" spans="2:13" x14ac:dyDescent="0.15">
      <c r="B204" s="61">
        <v>2</v>
      </c>
      <c r="C204" s="2">
        <v>1</v>
      </c>
      <c r="D204" s="2">
        <v>2</v>
      </c>
      <c r="E204" s="2">
        <v>5</v>
      </c>
      <c r="F204" s="144">
        <v>2</v>
      </c>
      <c r="G204" s="2">
        <v>3</v>
      </c>
      <c r="H204" s="2">
        <v>2</v>
      </c>
      <c r="I204" s="2">
        <v>4</v>
      </c>
      <c r="J204" s="145">
        <v>5</v>
      </c>
      <c r="K204" s="2">
        <v>4</v>
      </c>
      <c r="L204" s="2">
        <v>5</v>
      </c>
      <c r="M204" s="62">
        <v>5</v>
      </c>
    </row>
    <row r="205" spans="2:13" x14ac:dyDescent="0.15">
      <c r="B205" s="61">
        <v>4</v>
      </c>
      <c r="C205" s="2">
        <v>4</v>
      </c>
      <c r="D205" s="2">
        <v>4</v>
      </c>
      <c r="E205" s="2">
        <v>3</v>
      </c>
      <c r="F205" s="144">
        <v>4</v>
      </c>
      <c r="G205" s="2">
        <v>3</v>
      </c>
      <c r="H205" s="2">
        <v>4</v>
      </c>
      <c r="I205" s="2">
        <v>2</v>
      </c>
      <c r="J205" s="145">
        <v>2</v>
      </c>
      <c r="K205" s="2">
        <v>1</v>
      </c>
      <c r="L205" s="2">
        <v>1</v>
      </c>
      <c r="M205" s="62">
        <v>1</v>
      </c>
    </row>
    <row r="206" spans="2:13" x14ac:dyDescent="0.15">
      <c r="B206" s="61">
        <v>2</v>
      </c>
      <c r="C206" s="2">
        <v>3</v>
      </c>
      <c r="D206" s="2">
        <v>4</v>
      </c>
      <c r="E206" s="2">
        <v>3</v>
      </c>
      <c r="F206" s="144">
        <v>5</v>
      </c>
      <c r="G206" s="2">
        <v>4</v>
      </c>
      <c r="H206" s="2">
        <v>4</v>
      </c>
      <c r="I206" s="2">
        <v>3</v>
      </c>
      <c r="J206" s="145">
        <v>2</v>
      </c>
      <c r="K206" s="2">
        <v>2</v>
      </c>
      <c r="L206" s="2">
        <v>2</v>
      </c>
      <c r="M206" s="62">
        <v>2</v>
      </c>
    </row>
    <row r="207" spans="2:13" x14ac:dyDescent="0.15">
      <c r="B207" s="61">
        <v>2</v>
      </c>
      <c r="C207" s="2">
        <v>3</v>
      </c>
      <c r="D207" s="2">
        <v>3</v>
      </c>
      <c r="E207" s="2">
        <v>3</v>
      </c>
      <c r="F207" s="144">
        <v>3</v>
      </c>
      <c r="G207" s="2">
        <v>3</v>
      </c>
      <c r="H207" s="2">
        <v>3</v>
      </c>
      <c r="I207" s="2">
        <v>2</v>
      </c>
      <c r="J207" s="145">
        <v>1</v>
      </c>
      <c r="K207" s="2">
        <v>2</v>
      </c>
      <c r="L207" s="2">
        <v>2</v>
      </c>
      <c r="M207" s="62">
        <v>2</v>
      </c>
    </row>
    <row r="208" spans="2:13" x14ac:dyDescent="0.15">
      <c r="B208" s="61">
        <v>2</v>
      </c>
      <c r="C208" s="2">
        <v>3</v>
      </c>
      <c r="D208" s="2">
        <v>2</v>
      </c>
      <c r="E208" s="2">
        <v>4</v>
      </c>
      <c r="F208" s="144">
        <v>3</v>
      </c>
      <c r="G208" s="2">
        <v>3</v>
      </c>
      <c r="H208" s="2">
        <v>3</v>
      </c>
      <c r="I208" s="2">
        <v>3</v>
      </c>
      <c r="J208" s="145">
        <v>3</v>
      </c>
      <c r="K208" s="2">
        <v>3</v>
      </c>
      <c r="L208" s="2">
        <v>3</v>
      </c>
      <c r="M208" s="62">
        <v>3</v>
      </c>
    </row>
    <row r="209" spans="2:13" x14ac:dyDescent="0.15">
      <c r="B209" s="61">
        <v>2</v>
      </c>
      <c r="C209" s="2">
        <v>2</v>
      </c>
      <c r="D209" s="2">
        <v>3</v>
      </c>
      <c r="E209" s="2">
        <v>4</v>
      </c>
      <c r="F209" s="144">
        <v>5</v>
      </c>
      <c r="G209" s="2">
        <v>4</v>
      </c>
      <c r="H209" s="2">
        <v>3</v>
      </c>
      <c r="I209" s="2">
        <v>4</v>
      </c>
      <c r="J209" s="145">
        <v>4</v>
      </c>
      <c r="K209" s="2">
        <v>5</v>
      </c>
      <c r="L209" s="2">
        <v>4</v>
      </c>
      <c r="M209" s="62">
        <v>4</v>
      </c>
    </row>
    <row r="210" spans="2:13" x14ac:dyDescent="0.15">
      <c r="B210" s="61">
        <v>4</v>
      </c>
      <c r="C210" s="2">
        <v>4</v>
      </c>
      <c r="D210" s="2">
        <v>3</v>
      </c>
      <c r="E210" s="2">
        <v>2</v>
      </c>
      <c r="F210" s="144">
        <v>2</v>
      </c>
      <c r="G210" s="2">
        <v>2</v>
      </c>
      <c r="H210" s="2">
        <v>3</v>
      </c>
      <c r="I210" s="2">
        <v>3</v>
      </c>
      <c r="J210" s="145">
        <v>3</v>
      </c>
      <c r="K210" s="2">
        <v>4</v>
      </c>
      <c r="L210" s="2">
        <v>3</v>
      </c>
      <c r="M210" s="62">
        <v>3</v>
      </c>
    </row>
    <row r="211" spans="2:13" x14ac:dyDescent="0.15">
      <c r="B211" s="61">
        <v>4</v>
      </c>
      <c r="C211" s="2">
        <v>5</v>
      </c>
      <c r="D211" s="2">
        <v>5</v>
      </c>
      <c r="E211" s="2">
        <v>1</v>
      </c>
      <c r="F211" s="144">
        <v>2</v>
      </c>
      <c r="G211" s="2">
        <v>2</v>
      </c>
      <c r="H211" s="2">
        <v>4</v>
      </c>
      <c r="I211" s="2">
        <v>1</v>
      </c>
      <c r="J211" s="145">
        <v>1</v>
      </c>
      <c r="K211" s="2">
        <v>1</v>
      </c>
      <c r="L211" s="2">
        <v>1</v>
      </c>
      <c r="M211" s="62">
        <v>1</v>
      </c>
    </row>
    <row r="212" spans="2:13" x14ac:dyDescent="0.15">
      <c r="B212" s="61">
        <v>3</v>
      </c>
      <c r="C212" s="2">
        <v>2</v>
      </c>
      <c r="D212" s="2">
        <v>4</v>
      </c>
      <c r="E212" s="2">
        <v>3</v>
      </c>
      <c r="F212" s="144">
        <v>2</v>
      </c>
      <c r="G212" s="2">
        <v>2</v>
      </c>
      <c r="H212" s="2">
        <v>2</v>
      </c>
      <c r="I212" s="2">
        <v>3</v>
      </c>
      <c r="J212" s="145">
        <v>4</v>
      </c>
      <c r="K212" s="2">
        <v>4</v>
      </c>
      <c r="L212" s="2">
        <v>4</v>
      </c>
      <c r="M212" s="62">
        <v>4</v>
      </c>
    </row>
    <row r="213" spans="2:13" x14ac:dyDescent="0.15">
      <c r="B213" s="61">
        <v>2</v>
      </c>
      <c r="C213" s="2">
        <v>2</v>
      </c>
      <c r="D213" s="2">
        <v>3</v>
      </c>
      <c r="E213" s="2">
        <v>3</v>
      </c>
      <c r="F213" s="144">
        <v>2</v>
      </c>
      <c r="G213" s="2">
        <v>2</v>
      </c>
      <c r="H213" s="2">
        <v>2</v>
      </c>
      <c r="I213" s="2">
        <v>3</v>
      </c>
      <c r="J213" s="145">
        <v>3</v>
      </c>
      <c r="K213" s="2">
        <v>3</v>
      </c>
      <c r="L213" s="2">
        <v>3</v>
      </c>
      <c r="M213" s="62">
        <v>3</v>
      </c>
    </row>
    <row r="214" spans="2:13" x14ac:dyDescent="0.15">
      <c r="B214" s="61">
        <v>4</v>
      </c>
      <c r="C214" s="2">
        <v>2</v>
      </c>
      <c r="D214" s="2">
        <v>2</v>
      </c>
      <c r="E214" s="2">
        <v>3</v>
      </c>
      <c r="F214" s="144">
        <v>2</v>
      </c>
      <c r="G214" s="2">
        <v>2</v>
      </c>
      <c r="H214" s="2">
        <v>2</v>
      </c>
      <c r="I214" s="2">
        <v>3</v>
      </c>
      <c r="J214" s="145">
        <v>4</v>
      </c>
      <c r="K214" s="2">
        <v>3</v>
      </c>
      <c r="L214" s="2">
        <v>4</v>
      </c>
      <c r="M214" s="62">
        <v>4</v>
      </c>
    </row>
    <row r="215" spans="2:13" x14ac:dyDescent="0.15">
      <c r="B215" s="61">
        <v>4</v>
      </c>
      <c r="C215" s="2">
        <v>4</v>
      </c>
      <c r="D215" s="2">
        <v>4</v>
      </c>
      <c r="E215" s="2">
        <v>2</v>
      </c>
      <c r="F215" s="144">
        <v>5</v>
      </c>
      <c r="G215" s="2">
        <v>4</v>
      </c>
      <c r="H215" s="2">
        <v>4</v>
      </c>
      <c r="I215" s="2">
        <v>4</v>
      </c>
      <c r="J215" s="145">
        <v>4</v>
      </c>
      <c r="K215" s="2">
        <v>4</v>
      </c>
      <c r="L215" s="2">
        <v>4</v>
      </c>
      <c r="M215" s="62">
        <v>4</v>
      </c>
    </row>
    <row r="216" spans="2:13" x14ac:dyDescent="0.15">
      <c r="B216" s="61">
        <v>2</v>
      </c>
      <c r="C216" s="2">
        <v>3</v>
      </c>
      <c r="D216" s="2">
        <v>2</v>
      </c>
      <c r="E216" s="2">
        <v>5</v>
      </c>
      <c r="F216" s="144">
        <v>3</v>
      </c>
      <c r="G216" s="2">
        <v>3</v>
      </c>
      <c r="H216" s="2">
        <v>3</v>
      </c>
      <c r="I216" s="2">
        <v>4</v>
      </c>
      <c r="J216" s="145">
        <v>4</v>
      </c>
      <c r="K216" s="2">
        <v>3</v>
      </c>
      <c r="L216" s="2">
        <v>4</v>
      </c>
      <c r="M216" s="62">
        <v>4</v>
      </c>
    </row>
    <row r="217" spans="2:13" x14ac:dyDescent="0.15">
      <c r="B217" s="61">
        <v>3</v>
      </c>
      <c r="C217" s="2">
        <v>2</v>
      </c>
      <c r="D217" s="2">
        <v>3</v>
      </c>
      <c r="E217" s="2">
        <v>3</v>
      </c>
      <c r="F217" s="144">
        <v>4</v>
      </c>
      <c r="G217" s="2">
        <v>4</v>
      </c>
      <c r="H217" s="2">
        <v>3</v>
      </c>
      <c r="I217" s="2">
        <v>4</v>
      </c>
      <c r="J217" s="145">
        <v>3</v>
      </c>
      <c r="K217" s="2">
        <v>4</v>
      </c>
      <c r="L217" s="2">
        <v>4</v>
      </c>
      <c r="M217" s="62">
        <v>4</v>
      </c>
    </row>
    <row r="218" spans="2:13" x14ac:dyDescent="0.15">
      <c r="B218" s="61">
        <v>3</v>
      </c>
      <c r="C218" s="2">
        <v>2</v>
      </c>
      <c r="D218" s="2">
        <v>3</v>
      </c>
      <c r="E218" s="2">
        <v>3</v>
      </c>
      <c r="F218" s="144">
        <v>4</v>
      </c>
      <c r="G218" s="2">
        <v>3</v>
      </c>
      <c r="H218" s="2">
        <v>3</v>
      </c>
      <c r="I218" s="2">
        <v>3</v>
      </c>
      <c r="J218" s="145">
        <v>3</v>
      </c>
      <c r="K218" s="2">
        <v>3</v>
      </c>
      <c r="L218" s="2">
        <v>3</v>
      </c>
      <c r="M218" s="62">
        <v>3</v>
      </c>
    </row>
    <row r="219" spans="2:13" x14ac:dyDescent="0.15">
      <c r="B219" s="61">
        <v>2</v>
      </c>
      <c r="C219" s="2">
        <v>2</v>
      </c>
      <c r="D219" s="2">
        <v>2</v>
      </c>
      <c r="E219" s="2">
        <v>3</v>
      </c>
      <c r="F219" s="144">
        <v>2</v>
      </c>
      <c r="G219" s="2">
        <v>2</v>
      </c>
      <c r="H219" s="2">
        <v>2</v>
      </c>
      <c r="I219" s="2">
        <v>2</v>
      </c>
      <c r="J219" s="145">
        <v>3</v>
      </c>
      <c r="K219" s="2">
        <v>3</v>
      </c>
      <c r="L219" s="2">
        <v>4</v>
      </c>
      <c r="M219" s="62">
        <v>3</v>
      </c>
    </row>
    <row r="220" spans="2:13" x14ac:dyDescent="0.15">
      <c r="B220" s="61">
        <v>3</v>
      </c>
      <c r="C220" s="2">
        <v>4</v>
      </c>
      <c r="D220" s="2">
        <v>3</v>
      </c>
      <c r="E220" s="2">
        <v>3</v>
      </c>
      <c r="F220" s="144">
        <v>3</v>
      </c>
      <c r="G220" s="2">
        <v>3</v>
      </c>
      <c r="H220" s="2">
        <v>2</v>
      </c>
      <c r="I220" s="2">
        <v>3</v>
      </c>
      <c r="J220" s="145">
        <v>3</v>
      </c>
      <c r="K220" s="2">
        <v>3</v>
      </c>
      <c r="L220" s="2">
        <v>4</v>
      </c>
      <c r="M220" s="62">
        <v>4</v>
      </c>
    </row>
    <row r="221" spans="2:13" x14ac:dyDescent="0.15">
      <c r="B221" s="61">
        <v>4</v>
      </c>
      <c r="C221" s="2">
        <v>5</v>
      </c>
      <c r="D221" s="2">
        <v>4</v>
      </c>
      <c r="E221" s="2">
        <v>1</v>
      </c>
      <c r="F221" s="144">
        <v>4</v>
      </c>
      <c r="G221" s="2">
        <v>3</v>
      </c>
      <c r="H221" s="2">
        <v>4</v>
      </c>
      <c r="I221" s="2">
        <v>3</v>
      </c>
      <c r="J221" s="145">
        <v>2</v>
      </c>
      <c r="K221" s="2">
        <v>2</v>
      </c>
      <c r="L221" s="2">
        <v>2</v>
      </c>
      <c r="M221" s="62">
        <v>2</v>
      </c>
    </row>
    <row r="222" spans="2:13" x14ac:dyDescent="0.15">
      <c r="B222" s="61">
        <v>3</v>
      </c>
      <c r="C222" s="2">
        <v>2</v>
      </c>
      <c r="D222" s="2">
        <v>3</v>
      </c>
      <c r="E222" s="2">
        <v>4</v>
      </c>
      <c r="F222" s="144">
        <v>4</v>
      </c>
      <c r="G222" s="2">
        <v>4</v>
      </c>
      <c r="H222" s="2">
        <v>3</v>
      </c>
      <c r="I222" s="2">
        <v>3</v>
      </c>
      <c r="J222" s="145">
        <v>4</v>
      </c>
      <c r="K222" s="2">
        <v>3</v>
      </c>
      <c r="L222" s="2">
        <v>4</v>
      </c>
      <c r="M222" s="62">
        <v>3</v>
      </c>
    </row>
    <row r="223" spans="2:13" x14ac:dyDescent="0.15">
      <c r="B223" s="61">
        <v>2</v>
      </c>
      <c r="C223" s="2">
        <v>1</v>
      </c>
      <c r="D223" s="2">
        <v>1</v>
      </c>
      <c r="E223" s="2">
        <v>5</v>
      </c>
      <c r="F223" s="144">
        <v>3</v>
      </c>
      <c r="G223" s="2">
        <v>3</v>
      </c>
      <c r="H223" s="2">
        <v>2</v>
      </c>
      <c r="I223" s="2">
        <v>4</v>
      </c>
      <c r="J223" s="145">
        <v>4</v>
      </c>
      <c r="K223" s="2">
        <v>4</v>
      </c>
      <c r="L223" s="2">
        <v>5</v>
      </c>
      <c r="M223" s="62">
        <v>4</v>
      </c>
    </row>
    <row r="224" spans="2:13" x14ac:dyDescent="0.15">
      <c r="B224" s="61">
        <v>4</v>
      </c>
      <c r="C224" s="2">
        <v>4</v>
      </c>
      <c r="D224" s="2">
        <v>3</v>
      </c>
      <c r="E224" s="2">
        <v>3</v>
      </c>
      <c r="F224" s="144">
        <v>2</v>
      </c>
      <c r="G224" s="2">
        <v>2</v>
      </c>
      <c r="H224" s="2">
        <v>2</v>
      </c>
      <c r="I224" s="2">
        <v>3</v>
      </c>
      <c r="J224" s="145">
        <v>3</v>
      </c>
      <c r="K224" s="2">
        <v>3</v>
      </c>
      <c r="L224" s="2">
        <v>3</v>
      </c>
      <c r="M224" s="62">
        <v>3</v>
      </c>
    </row>
    <row r="225" spans="2:13" ht="14.25" thickBot="1" x14ac:dyDescent="0.2">
      <c r="B225" s="63">
        <v>3</v>
      </c>
      <c r="C225" s="64">
        <v>3</v>
      </c>
      <c r="D225" s="64">
        <v>2</v>
      </c>
      <c r="E225" s="64">
        <v>3</v>
      </c>
      <c r="F225" s="146">
        <v>2</v>
      </c>
      <c r="G225" s="147">
        <v>1</v>
      </c>
      <c r="H225" s="147">
        <v>2</v>
      </c>
      <c r="I225" s="147">
        <v>1</v>
      </c>
      <c r="J225" s="148">
        <v>1</v>
      </c>
      <c r="K225" s="64">
        <v>2</v>
      </c>
      <c r="L225" s="64">
        <v>1</v>
      </c>
      <c r="M225" s="65">
        <v>1</v>
      </c>
    </row>
  </sheetData>
  <sheetProtection algorithmName="SHA-512" hashValue="TssozwNzhT5aPufYQsAKSCGPTHyNyjqMtPgq12MF9hb2Bzlu62HiqD4BG1DvdxNayzt7uwibQyN4PP741xoXOg==" saltValue="kJpPkQj3/QBNv8z1gl3t0w==" spinCount="100000" sheet="1" scenarios="1"/>
  <phoneticPr fontId="2"/>
  <pageMargins left="0.75" right="0.75" top="1" bottom="1" header="0.51200000000000001" footer="0.51200000000000001"/>
  <pageSetup paperSize="9" scale="75" fitToHeight="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dimension ref="A1:G45"/>
  <sheetViews>
    <sheetView workbookViewId="0"/>
  </sheetViews>
  <sheetFormatPr defaultRowHeight="13.5" x14ac:dyDescent="0.15"/>
  <cols>
    <col min="1" max="1" width="15.5" bestFit="1" customWidth="1"/>
  </cols>
  <sheetData>
    <row r="1" spans="1:3" x14ac:dyDescent="0.15">
      <c r="A1" t="s">
        <v>715</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32</v>
      </c>
    </row>
    <row r="8" spans="1:3" x14ac:dyDescent="0.15">
      <c r="A8" s="27" t="s">
        <v>715</v>
      </c>
    </row>
    <row r="9" spans="1:3" x14ac:dyDescent="0.15">
      <c r="A9" s="27" t="s">
        <v>187</v>
      </c>
    </row>
    <row r="11" spans="1:3" x14ac:dyDescent="0.15">
      <c r="A11" t="s">
        <v>53</v>
      </c>
    </row>
    <row r="12" spans="1:3" x14ac:dyDescent="0.15">
      <c r="B12" t="s">
        <v>301</v>
      </c>
      <c r="C12" t="s">
        <v>69</v>
      </c>
    </row>
    <row r="13" spans="1:3" x14ac:dyDescent="0.15">
      <c r="A13" t="s">
        <v>54</v>
      </c>
      <c r="B13">
        <v>200</v>
      </c>
      <c r="C13" s="18">
        <v>1</v>
      </c>
    </row>
    <row r="14" spans="1:3" x14ac:dyDescent="0.15">
      <c r="A14" t="s">
        <v>348</v>
      </c>
      <c r="B14">
        <v>0</v>
      </c>
      <c r="C14" s="18">
        <v>0</v>
      </c>
    </row>
    <row r="15" spans="1:3" x14ac:dyDescent="0.15">
      <c r="A15" t="s">
        <v>304</v>
      </c>
      <c r="B15">
        <v>200</v>
      </c>
      <c r="C15" s="18">
        <v>1</v>
      </c>
    </row>
    <row r="17" spans="1:7" x14ac:dyDescent="0.15">
      <c r="A17" t="s">
        <v>28</v>
      </c>
    </row>
    <row r="18" spans="1:7" x14ac:dyDescent="0.15">
      <c r="A18" t="s">
        <v>184</v>
      </c>
      <c r="B18" t="s">
        <v>301</v>
      </c>
      <c r="C18" t="s">
        <v>29</v>
      </c>
      <c r="D18" t="s">
        <v>185</v>
      </c>
      <c r="E18" t="s">
        <v>30</v>
      </c>
      <c r="F18" t="s">
        <v>305</v>
      </c>
      <c r="G18" t="s">
        <v>306</v>
      </c>
    </row>
    <row r="19" spans="1:7" x14ac:dyDescent="0.15">
      <c r="A19" s="26" t="s">
        <v>353</v>
      </c>
      <c r="B19">
        <v>200</v>
      </c>
      <c r="C19" s="15">
        <v>3.2549999999999999</v>
      </c>
      <c r="D19" s="15">
        <v>0.85424623115577836</v>
      </c>
      <c r="E19" s="15">
        <v>0.9242544190620775</v>
      </c>
      <c r="F19" s="15">
        <v>1</v>
      </c>
      <c r="G19" s="15">
        <v>5</v>
      </c>
    </row>
    <row r="20" spans="1:7" x14ac:dyDescent="0.15">
      <c r="A20" s="26" t="s">
        <v>354</v>
      </c>
      <c r="B20">
        <v>200</v>
      </c>
      <c r="C20" s="15">
        <v>3.02</v>
      </c>
      <c r="D20" s="15">
        <v>0.65286432160804053</v>
      </c>
      <c r="E20" s="15">
        <v>0.80800019901485209</v>
      </c>
      <c r="F20" s="15">
        <v>1</v>
      </c>
      <c r="G20" s="15">
        <v>5</v>
      </c>
    </row>
    <row r="21" spans="1:7" x14ac:dyDescent="0.15">
      <c r="A21" s="26" t="s">
        <v>355</v>
      </c>
      <c r="B21">
        <v>200</v>
      </c>
      <c r="C21" s="15">
        <v>2.96</v>
      </c>
      <c r="D21" s="15">
        <v>0.64160804020100537</v>
      </c>
      <c r="E21" s="15">
        <v>0.80100439462028261</v>
      </c>
      <c r="F21" s="15">
        <v>1</v>
      </c>
      <c r="G21" s="15">
        <v>5</v>
      </c>
    </row>
    <row r="22" spans="1:7" x14ac:dyDescent="0.15">
      <c r="A22" s="26" t="s">
        <v>356</v>
      </c>
      <c r="B22">
        <v>200</v>
      </c>
      <c r="C22" s="15">
        <v>2.9750000000000001</v>
      </c>
      <c r="D22" s="15">
        <v>0.76821608040201006</v>
      </c>
      <c r="E22" s="15">
        <v>0.87647936678624105</v>
      </c>
      <c r="F22" s="15">
        <v>1</v>
      </c>
      <c r="G22" s="15">
        <v>5</v>
      </c>
    </row>
    <row r="23" spans="1:7" x14ac:dyDescent="0.15">
      <c r="A23" s="26" t="s">
        <v>357</v>
      </c>
      <c r="B23">
        <v>200</v>
      </c>
      <c r="C23" s="15">
        <v>2.87</v>
      </c>
      <c r="D23" s="15">
        <v>1.6513567839195975</v>
      </c>
      <c r="E23" s="15">
        <v>1.28505127676665</v>
      </c>
      <c r="F23" s="15">
        <v>1</v>
      </c>
      <c r="G23" s="15">
        <v>5</v>
      </c>
    </row>
    <row r="24" spans="1:7" x14ac:dyDescent="0.15">
      <c r="A24" s="26" t="s">
        <v>186</v>
      </c>
      <c r="B24">
        <v>200</v>
      </c>
      <c r="C24" s="15">
        <v>15.08</v>
      </c>
      <c r="D24" s="15">
        <v>10.003618090452267</v>
      </c>
      <c r="E24" s="15">
        <v>3.1628496787631666</v>
      </c>
      <c r="F24" s="15">
        <v>6</v>
      </c>
      <c r="G24" s="15">
        <v>24</v>
      </c>
    </row>
    <row r="26" spans="1:7" x14ac:dyDescent="0.15">
      <c r="A26" t="s">
        <v>31</v>
      </c>
    </row>
    <row r="27" spans="1:7" x14ac:dyDescent="0.15">
      <c r="B27" s="26" t="s">
        <v>353</v>
      </c>
      <c r="C27" s="26" t="s">
        <v>354</v>
      </c>
      <c r="D27" s="26" t="s">
        <v>355</v>
      </c>
      <c r="E27" s="26" t="s">
        <v>356</v>
      </c>
      <c r="F27" s="26" t="s">
        <v>357</v>
      </c>
    </row>
    <row r="28" spans="1:7" x14ac:dyDescent="0.15">
      <c r="A28" s="26" t="s">
        <v>353</v>
      </c>
      <c r="B28" s="15">
        <v>1</v>
      </c>
      <c r="C28" s="15">
        <v>0.7602308523478758</v>
      </c>
      <c r="D28" s="15">
        <v>0.70618881161446512</v>
      </c>
      <c r="E28" s="15">
        <v>0.51036582085629978</v>
      </c>
      <c r="F28" s="15">
        <v>-5.6567415619131409E-2</v>
      </c>
    </row>
    <row r="29" spans="1:7" x14ac:dyDescent="0.15">
      <c r="A29" s="26" t="s">
        <v>354</v>
      </c>
      <c r="B29" s="15">
        <v>0.7602308523478758</v>
      </c>
      <c r="C29" s="15">
        <v>1</v>
      </c>
      <c r="D29" s="15">
        <v>0.45933413664456046</v>
      </c>
      <c r="E29" s="15">
        <v>0.63222470588958768</v>
      </c>
      <c r="F29" s="15">
        <v>0.2928963217409839</v>
      </c>
    </row>
    <row r="30" spans="1:7" x14ac:dyDescent="0.15">
      <c r="A30" s="26" t="s">
        <v>355</v>
      </c>
      <c r="B30" s="15">
        <v>0.70618881161446512</v>
      </c>
      <c r="C30" s="15">
        <v>0.45933413664456046</v>
      </c>
      <c r="D30" s="15">
        <v>1.0000000000000002</v>
      </c>
      <c r="E30" s="15">
        <v>0.2061402582236945</v>
      </c>
      <c r="F30" s="15">
        <v>-0.43468706660333484</v>
      </c>
    </row>
    <row r="31" spans="1:7" x14ac:dyDescent="0.15">
      <c r="A31" s="26" t="s">
        <v>356</v>
      </c>
      <c r="B31" s="15">
        <v>0.51036582085629978</v>
      </c>
      <c r="C31" s="15">
        <v>0.63222470588958768</v>
      </c>
      <c r="D31" s="15">
        <v>0.2061402582236945</v>
      </c>
      <c r="E31" s="15">
        <v>1.0000000000000002</v>
      </c>
      <c r="F31" s="15">
        <v>0.47448475530148654</v>
      </c>
    </row>
    <row r="32" spans="1:7" x14ac:dyDescent="0.15">
      <c r="A32" s="26" t="s">
        <v>357</v>
      </c>
      <c r="B32" s="15">
        <v>-5.6567415619131409E-2</v>
      </c>
      <c r="C32" s="15">
        <v>0.2928963217409839</v>
      </c>
      <c r="D32" s="15">
        <v>-0.43468706660333484</v>
      </c>
      <c r="E32" s="15">
        <v>0.47448475530148654</v>
      </c>
      <c r="F32" s="15">
        <v>1.0000000000000002</v>
      </c>
    </row>
    <row r="34" spans="1:6" x14ac:dyDescent="0.15">
      <c r="A34" t="s">
        <v>32</v>
      </c>
    </row>
    <row r="35" spans="1:6" x14ac:dyDescent="0.15">
      <c r="A35" t="s">
        <v>33</v>
      </c>
    </row>
    <row r="37" spans="1:6" x14ac:dyDescent="0.15">
      <c r="A37" t="s">
        <v>719</v>
      </c>
      <c r="B37" s="16">
        <v>0.67917009926056926</v>
      </c>
    </row>
    <row r="39" spans="1:6" x14ac:dyDescent="0.15">
      <c r="A39" t="s">
        <v>187</v>
      </c>
    </row>
    <row r="40" spans="1:6" x14ac:dyDescent="0.15">
      <c r="A40" t="s">
        <v>184</v>
      </c>
      <c r="B40" t="s">
        <v>418</v>
      </c>
      <c r="C40" t="s">
        <v>419</v>
      </c>
      <c r="D40" t="s">
        <v>719</v>
      </c>
      <c r="E40" t="s">
        <v>420</v>
      </c>
      <c r="F40" t="s">
        <v>204</v>
      </c>
    </row>
    <row r="41" spans="1:6" x14ac:dyDescent="0.15">
      <c r="A41" s="26" t="s">
        <v>353</v>
      </c>
      <c r="B41" s="15">
        <v>11.824999999999999</v>
      </c>
      <c r="C41" s="15">
        <v>6.2757537688442211</v>
      </c>
      <c r="D41" s="16">
        <v>0.54425516298001519</v>
      </c>
      <c r="E41" s="16">
        <v>0.62054684210403821</v>
      </c>
      <c r="F41" s="16">
        <v>0.75278596492442684</v>
      </c>
    </row>
    <row r="42" spans="1:6" x14ac:dyDescent="0.15">
      <c r="A42" s="26" t="s">
        <v>354</v>
      </c>
      <c r="B42" s="15">
        <v>12.06</v>
      </c>
      <c r="C42" s="15">
        <v>6.1169849246231101</v>
      </c>
      <c r="D42" s="16">
        <v>0.4798786365229577</v>
      </c>
      <c r="E42" s="16">
        <v>0.80909367104029095</v>
      </c>
      <c r="F42" s="16">
        <v>0.70953085266206872</v>
      </c>
    </row>
    <row r="43" spans="1:6" x14ac:dyDescent="0.15">
      <c r="A43" s="26" t="s">
        <v>355</v>
      </c>
      <c r="B43" s="15">
        <v>12.12</v>
      </c>
      <c r="C43" s="15">
        <v>8.3272361809045172</v>
      </c>
      <c r="D43" s="16">
        <v>0.70460397154903254</v>
      </c>
      <c r="E43" s="16">
        <v>0.22383609337288229</v>
      </c>
      <c r="F43" s="16">
        <v>0.66713464729373628</v>
      </c>
    </row>
    <row r="44" spans="1:6" x14ac:dyDescent="0.15">
      <c r="A44" s="26" t="s">
        <v>356</v>
      </c>
      <c r="B44" s="15">
        <v>12.105</v>
      </c>
      <c r="C44" s="15">
        <v>6.1547487437185842</v>
      </c>
      <c r="D44" s="16">
        <v>0.51010441203085577</v>
      </c>
      <c r="E44" s="16">
        <v>0.7083794660274112</v>
      </c>
      <c r="F44" s="16">
        <v>0.5356664303611024</v>
      </c>
    </row>
    <row r="45" spans="1:6" x14ac:dyDescent="0.15">
      <c r="A45" s="26" t="s">
        <v>357</v>
      </c>
      <c r="B45" s="15">
        <v>12.21</v>
      </c>
      <c r="C45" s="15">
        <v>7.7044221105527653</v>
      </c>
      <c r="D45" s="16">
        <v>0.828526330893959</v>
      </c>
      <c r="E45" s="16">
        <v>9.0812730266529543E-2</v>
      </c>
      <c r="F45" s="16">
        <v>0.59384845102177253</v>
      </c>
    </row>
  </sheetData>
  <phoneticPr fontId="2"/>
  <hyperlinks>
    <hyperlink ref="A4" location="A11" display="ケースの要約" xr:uid="{00000000-0004-0000-1800-000000000000}"/>
    <hyperlink ref="A5" location="A17" display="基本統計量" xr:uid="{00000000-0004-0000-1800-000001000000}"/>
    <hyperlink ref="A6" location="A26" display="相関行列" xr:uid="{00000000-0004-0000-1800-000002000000}"/>
    <hyperlink ref="A7" location="A34" display="線形結合している変数" xr:uid="{00000000-0004-0000-1800-000003000000}"/>
    <hyperlink ref="A8" location="A37" display="クロンバックのアルファ" xr:uid="{00000000-0004-0000-1800-000004000000}"/>
    <hyperlink ref="A9" location="A39" display="各変数を削除した場合の評価" xr:uid="{00000000-0004-0000-1800-000005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pageSetUpPr fitToPage="1"/>
  </sheetPr>
  <dimension ref="B2:M80"/>
  <sheetViews>
    <sheetView workbookViewId="0">
      <selection activeCell="B32" sqref="B32:H32"/>
    </sheetView>
  </sheetViews>
  <sheetFormatPr defaultColWidth="9" defaultRowHeight="13.5" x14ac:dyDescent="0.15"/>
  <cols>
    <col min="1" max="1" width="2.625" style="2" customWidth="1"/>
    <col min="2" max="2" width="15.125" style="2" customWidth="1"/>
    <col min="3" max="8" width="5.5" style="2" customWidth="1"/>
    <col min="9" max="10" width="9" style="2"/>
    <col min="11" max="11" width="28.375" style="2" bestFit="1" customWidth="1"/>
    <col min="12" max="16384" width="9" style="2"/>
  </cols>
  <sheetData>
    <row r="2" spans="2:9" ht="18" customHeight="1" x14ac:dyDescent="0.15">
      <c r="B2" s="25" t="s">
        <v>605</v>
      </c>
      <c r="C2" s="21"/>
      <c r="D2" s="21"/>
      <c r="E2" s="21"/>
      <c r="F2" s="21"/>
      <c r="G2" s="21"/>
      <c r="H2" s="21"/>
      <c r="I2" s="21"/>
    </row>
    <row r="3" spans="2:9" x14ac:dyDescent="0.15">
      <c r="B3" s="22"/>
      <c r="C3" s="21"/>
      <c r="D3" s="21"/>
      <c r="E3" s="21"/>
      <c r="F3" s="21"/>
      <c r="G3" s="21"/>
      <c r="H3" s="21"/>
      <c r="I3" s="21"/>
    </row>
    <row r="4" spans="2:9" x14ac:dyDescent="0.15">
      <c r="B4" s="22"/>
      <c r="C4" s="21"/>
      <c r="D4" s="21"/>
      <c r="E4" s="21"/>
      <c r="F4" s="21"/>
      <c r="G4" s="21"/>
      <c r="H4" s="21"/>
      <c r="I4" s="21"/>
    </row>
    <row r="5" spans="2:9" x14ac:dyDescent="0.15">
      <c r="B5" s="22"/>
      <c r="C5" s="21"/>
      <c r="D5" s="21"/>
      <c r="E5" s="21"/>
      <c r="F5" s="21"/>
      <c r="G5" s="21"/>
      <c r="H5" s="21"/>
      <c r="I5" s="21"/>
    </row>
    <row r="6" spans="2:9" x14ac:dyDescent="0.15">
      <c r="B6" s="22"/>
      <c r="C6" s="21"/>
      <c r="D6" s="21"/>
      <c r="E6" s="21"/>
      <c r="F6" s="21"/>
      <c r="G6" s="21"/>
      <c r="H6" s="21"/>
      <c r="I6" s="21"/>
    </row>
    <row r="7" spans="2:9" x14ac:dyDescent="0.15">
      <c r="B7" s="22"/>
      <c r="C7" s="21"/>
      <c r="D7" s="21"/>
      <c r="E7" s="21"/>
      <c r="F7" s="21"/>
      <c r="G7" s="21"/>
      <c r="H7" s="21"/>
      <c r="I7" s="21"/>
    </row>
    <row r="8" spans="2:9" x14ac:dyDescent="0.15">
      <c r="B8" s="22"/>
      <c r="C8" s="21"/>
      <c r="D8" s="21"/>
      <c r="E8" s="21"/>
      <c r="F8" s="21"/>
      <c r="G8" s="21"/>
      <c r="H8" s="21"/>
      <c r="I8" s="21"/>
    </row>
    <row r="9" spans="2:9" x14ac:dyDescent="0.15">
      <c r="B9" s="22"/>
      <c r="C9" s="21"/>
      <c r="D9" s="21"/>
      <c r="E9" s="21"/>
      <c r="F9" s="21"/>
      <c r="G9" s="21"/>
      <c r="H9" s="21"/>
      <c r="I9" s="21"/>
    </row>
    <row r="10" spans="2:9" x14ac:dyDescent="0.15">
      <c r="B10" s="22"/>
      <c r="C10" s="21"/>
      <c r="D10" s="21"/>
      <c r="E10" s="21"/>
      <c r="F10" s="21"/>
      <c r="G10" s="21"/>
      <c r="H10" s="21"/>
      <c r="I10" s="21"/>
    </row>
    <row r="11" spans="2:9" x14ac:dyDescent="0.15">
      <c r="B11" s="22"/>
      <c r="C11" s="21"/>
      <c r="D11" s="21"/>
      <c r="E11" s="21"/>
      <c r="F11" s="21"/>
      <c r="G11" s="21"/>
      <c r="H11" s="21"/>
      <c r="I11" s="21"/>
    </row>
    <row r="12" spans="2:9" x14ac:dyDescent="0.15">
      <c r="B12" s="22"/>
      <c r="C12" s="21"/>
      <c r="D12" s="21"/>
      <c r="E12" s="21"/>
      <c r="F12" s="21"/>
      <c r="G12" s="21"/>
      <c r="H12" s="21"/>
      <c r="I12" s="21"/>
    </row>
    <row r="13" spans="2:9" x14ac:dyDescent="0.15">
      <c r="B13" s="22"/>
      <c r="C13" s="21"/>
      <c r="D13" s="21"/>
      <c r="E13" s="21"/>
      <c r="F13" s="21"/>
      <c r="G13" s="21"/>
      <c r="H13" s="21"/>
      <c r="I13" s="21"/>
    </row>
    <row r="14" spans="2:9" x14ac:dyDescent="0.15">
      <c r="B14" s="22"/>
      <c r="C14" s="21"/>
      <c r="D14" s="21"/>
      <c r="E14" s="21"/>
      <c r="F14" s="21"/>
      <c r="G14" s="21"/>
      <c r="H14" s="21"/>
      <c r="I14" s="21"/>
    </row>
    <row r="15" spans="2:9" x14ac:dyDescent="0.15">
      <c r="B15" s="22"/>
      <c r="C15" s="21"/>
      <c r="D15" s="21"/>
      <c r="E15" s="21"/>
      <c r="F15" s="21"/>
      <c r="G15" s="21"/>
      <c r="H15" s="21"/>
      <c r="I15" s="21"/>
    </row>
    <row r="16" spans="2:9" x14ac:dyDescent="0.15">
      <c r="B16" s="22"/>
      <c r="C16" s="21"/>
      <c r="D16" s="21"/>
      <c r="E16" s="21"/>
      <c r="F16" s="21"/>
      <c r="G16" s="21"/>
      <c r="H16" s="21"/>
      <c r="I16" s="21"/>
    </row>
    <row r="17" spans="2:13" x14ac:dyDescent="0.15">
      <c r="B17" s="22"/>
      <c r="C17" s="21"/>
      <c r="D17" s="21"/>
      <c r="E17" s="21"/>
      <c r="F17" s="21"/>
      <c r="G17" s="21"/>
      <c r="H17" s="21"/>
      <c r="I17" s="21"/>
    </row>
    <row r="18" spans="2:13" x14ac:dyDescent="0.15">
      <c r="B18" s="22"/>
      <c r="C18" s="21"/>
      <c r="D18" s="21"/>
      <c r="E18" s="21"/>
      <c r="F18" s="21"/>
      <c r="G18" s="21"/>
      <c r="H18" s="21"/>
      <c r="I18" s="21"/>
    </row>
    <row r="19" spans="2:13" x14ac:dyDescent="0.15">
      <c r="B19" s="22"/>
      <c r="C19" s="21"/>
      <c r="D19" s="21"/>
      <c r="E19" s="21"/>
      <c r="F19" s="21"/>
      <c r="G19" s="21"/>
      <c r="H19" s="21"/>
      <c r="I19" s="21"/>
    </row>
    <row r="20" spans="2:13" x14ac:dyDescent="0.15">
      <c r="B20" s="22"/>
      <c r="C20" s="21"/>
      <c r="D20" s="21"/>
      <c r="E20" s="21"/>
      <c r="F20" s="21"/>
      <c r="G20" s="21"/>
      <c r="H20" s="21"/>
      <c r="I20" s="21"/>
    </row>
    <row r="21" spans="2:13" x14ac:dyDescent="0.15">
      <c r="B21" s="22"/>
      <c r="C21" s="21"/>
      <c r="D21" s="21"/>
      <c r="E21" s="21"/>
      <c r="F21" s="21"/>
      <c r="G21" s="21"/>
      <c r="H21" s="21"/>
      <c r="I21" s="21"/>
    </row>
    <row r="22" spans="2:13" x14ac:dyDescent="0.15">
      <c r="B22" s="22"/>
      <c r="C22" s="21"/>
      <c r="D22" s="21"/>
      <c r="E22" s="21"/>
      <c r="F22" s="21"/>
      <c r="G22" s="21"/>
      <c r="H22" s="21"/>
      <c r="I22" s="21"/>
    </row>
    <row r="23" spans="2:13" x14ac:dyDescent="0.15">
      <c r="B23" s="22"/>
      <c r="C23" s="21"/>
      <c r="D23" s="21"/>
      <c r="E23" s="21"/>
      <c r="F23" s="21"/>
      <c r="G23" s="21"/>
      <c r="H23" s="21"/>
      <c r="I23" s="21"/>
    </row>
    <row r="24" spans="2:13" x14ac:dyDescent="0.15">
      <c r="B24" s="22"/>
      <c r="C24" s="21"/>
      <c r="D24" s="21"/>
      <c r="E24" s="21"/>
      <c r="F24" s="21"/>
      <c r="G24" s="21"/>
      <c r="H24" s="21"/>
      <c r="I24" s="21"/>
    </row>
    <row r="25" spans="2:13" x14ac:dyDescent="0.15">
      <c r="B25" s="22"/>
      <c r="C25" s="21"/>
      <c r="D25" s="21"/>
      <c r="E25" s="21"/>
      <c r="F25" s="21"/>
      <c r="G25" s="21"/>
      <c r="H25" s="21"/>
      <c r="I25" s="21"/>
    </row>
    <row r="26" spans="2:13" x14ac:dyDescent="0.15">
      <c r="B26" s="22"/>
      <c r="C26" s="21"/>
      <c r="D26" s="21"/>
      <c r="E26" s="21"/>
      <c r="F26" s="21"/>
      <c r="G26" s="21"/>
      <c r="H26" s="21"/>
      <c r="I26" s="21"/>
    </row>
    <row r="27" spans="2:13" x14ac:dyDescent="0.15">
      <c r="B27" s="22"/>
      <c r="C27" s="21"/>
      <c r="D27" s="21"/>
      <c r="E27" s="21"/>
      <c r="F27" s="21"/>
      <c r="G27" s="21"/>
      <c r="H27" s="21"/>
      <c r="I27" s="21"/>
    </row>
    <row r="28" spans="2:13" x14ac:dyDescent="0.15">
      <c r="B28" s="22"/>
      <c r="C28" s="21"/>
      <c r="D28" s="21"/>
      <c r="E28" s="21"/>
      <c r="F28" s="21"/>
      <c r="G28" s="21"/>
      <c r="H28" s="21"/>
      <c r="I28" s="21"/>
    </row>
    <row r="29" spans="2:13" x14ac:dyDescent="0.15">
      <c r="C29" s="21"/>
      <c r="D29" s="21"/>
      <c r="E29" s="21"/>
      <c r="F29" s="21"/>
      <c r="G29" s="21"/>
      <c r="H29" s="21"/>
      <c r="I29" s="21"/>
    </row>
    <row r="30" spans="2:13" x14ac:dyDescent="0.15">
      <c r="B30" s="21"/>
      <c r="C30" s="21"/>
      <c r="D30" s="21"/>
      <c r="E30" s="21"/>
      <c r="F30" s="21"/>
      <c r="G30" s="21"/>
      <c r="H30" s="21"/>
      <c r="I30" s="21"/>
    </row>
    <row r="31" spans="2:13" ht="14.25" thickBot="1" x14ac:dyDescent="0.2">
      <c r="B31" t="s">
        <v>269</v>
      </c>
      <c r="C31" s="21"/>
      <c r="D31" s="21"/>
      <c r="E31" s="21"/>
      <c r="F31" s="21"/>
      <c r="G31" s="21"/>
      <c r="H31" s="23" t="s">
        <v>276</v>
      </c>
      <c r="I31" s="21"/>
      <c r="L31" s="21"/>
      <c r="M31" s="21"/>
    </row>
    <row r="32" spans="2:13" ht="123.75" customHeight="1" x14ac:dyDescent="0.15">
      <c r="B32" s="187" t="s">
        <v>277</v>
      </c>
      <c r="C32" s="80" t="s">
        <v>270</v>
      </c>
      <c r="D32" s="80" t="s">
        <v>271</v>
      </c>
      <c r="E32" s="80" t="s">
        <v>272</v>
      </c>
      <c r="F32" s="80" t="s">
        <v>273</v>
      </c>
      <c r="G32" s="80" t="s">
        <v>274</v>
      </c>
      <c r="H32" s="81" t="s">
        <v>275</v>
      </c>
      <c r="I32" s="21"/>
      <c r="L32" s="21"/>
      <c r="M32" s="21"/>
    </row>
    <row r="33" spans="2:13" x14ac:dyDescent="0.15">
      <c r="B33" s="188" t="s">
        <v>278</v>
      </c>
      <c r="C33" s="68">
        <v>9.6999999999999993</v>
      </c>
      <c r="D33" s="68">
        <v>21</v>
      </c>
      <c r="E33" s="68">
        <v>19.399999999999999</v>
      </c>
      <c r="F33" s="68">
        <v>7.7</v>
      </c>
      <c r="G33" s="68">
        <v>32</v>
      </c>
      <c r="H33" s="82">
        <v>36.5</v>
      </c>
      <c r="I33" s="21"/>
      <c r="L33" s="21"/>
      <c r="M33" s="21"/>
    </row>
    <row r="34" spans="2:13" x14ac:dyDescent="0.15">
      <c r="B34" s="188" t="s">
        <v>279</v>
      </c>
      <c r="C34" s="68">
        <v>8.1</v>
      </c>
      <c r="D34" s="68">
        <v>16.7</v>
      </c>
      <c r="E34" s="68">
        <v>18.3</v>
      </c>
      <c r="F34" s="68">
        <v>7</v>
      </c>
      <c r="G34" s="68">
        <v>30.3</v>
      </c>
      <c r="H34" s="82">
        <v>32.9</v>
      </c>
      <c r="I34" s="21"/>
      <c r="L34" s="21"/>
      <c r="M34" s="21"/>
    </row>
    <row r="35" spans="2:13" x14ac:dyDescent="0.15">
      <c r="B35" s="188" t="s">
        <v>280</v>
      </c>
      <c r="C35" s="68">
        <v>13.5</v>
      </c>
      <c r="D35" s="68">
        <v>27.3</v>
      </c>
      <c r="E35" s="68">
        <v>26.8</v>
      </c>
      <c r="F35" s="68">
        <v>10.6</v>
      </c>
      <c r="G35" s="68">
        <v>41.9</v>
      </c>
      <c r="H35" s="82">
        <v>48.1</v>
      </c>
      <c r="I35" s="21"/>
      <c r="L35" s="21"/>
      <c r="M35" s="21"/>
    </row>
    <row r="36" spans="2:13" x14ac:dyDescent="0.15">
      <c r="B36" s="188" t="s">
        <v>281</v>
      </c>
      <c r="C36" s="68">
        <v>11.5</v>
      </c>
      <c r="D36" s="68">
        <v>24.3</v>
      </c>
      <c r="E36" s="68">
        <v>24.5</v>
      </c>
      <c r="F36" s="68">
        <v>9.3000000000000007</v>
      </c>
      <c r="G36" s="68">
        <v>40</v>
      </c>
      <c r="H36" s="82">
        <v>44.6</v>
      </c>
      <c r="I36" s="21"/>
      <c r="L36" s="21"/>
      <c r="M36" s="21"/>
    </row>
    <row r="37" spans="2:13" x14ac:dyDescent="0.15">
      <c r="B37" s="188" t="s">
        <v>282</v>
      </c>
      <c r="C37" s="68">
        <v>10.7</v>
      </c>
      <c r="D37" s="68">
        <v>23.5</v>
      </c>
      <c r="E37" s="68">
        <v>21.4</v>
      </c>
      <c r="F37" s="68">
        <v>8.5</v>
      </c>
      <c r="G37" s="68">
        <v>28.8</v>
      </c>
      <c r="H37" s="82">
        <v>37.6</v>
      </c>
      <c r="I37" s="21"/>
      <c r="L37" s="21"/>
      <c r="M37" s="21"/>
    </row>
    <row r="38" spans="2:13" x14ac:dyDescent="0.15">
      <c r="B38" s="188" t="s">
        <v>283</v>
      </c>
      <c r="C38" s="68">
        <v>9.6</v>
      </c>
      <c r="D38" s="68">
        <v>22.6</v>
      </c>
      <c r="E38" s="68">
        <v>21.1</v>
      </c>
      <c r="F38" s="68">
        <v>8.3000000000000007</v>
      </c>
      <c r="G38" s="68">
        <v>34.4</v>
      </c>
      <c r="H38" s="82">
        <v>43.1</v>
      </c>
      <c r="I38" s="21"/>
    </row>
    <row r="39" spans="2:13" ht="14.25" thickBot="1" x14ac:dyDescent="0.2">
      <c r="B39" s="189" t="s">
        <v>284</v>
      </c>
      <c r="C39" s="83">
        <v>10.3</v>
      </c>
      <c r="D39" s="83">
        <v>22.1</v>
      </c>
      <c r="E39" s="83">
        <v>19.100000000000001</v>
      </c>
      <c r="F39" s="83">
        <v>8.1</v>
      </c>
      <c r="G39" s="83">
        <v>32.299999999999997</v>
      </c>
      <c r="H39" s="84">
        <v>35</v>
      </c>
      <c r="I39" s="21"/>
    </row>
    <row r="40" spans="2:13" x14ac:dyDescent="0.15">
      <c r="B40" s="21"/>
      <c r="C40" s="21"/>
      <c r="D40" s="21"/>
      <c r="E40" s="21"/>
      <c r="F40" s="21"/>
      <c r="G40" s="21"/>
      <c r="H40" s="21"/>
      <c r="I40" s="21"/>
    </row>
    <row r="41" spans="2:13" x14ac:dyDescent="0.15">
      <c r="B41" s="24"/>
      <c r="C41" s="21"/>
      <c r="D41" s="21"/>
      <c r="E41" s="21"/>
      <c r="F41" s="21"/>
      <c r="G41" s="21"/>
      <c r="H41" s="21"/>
      <c r="I41" s="21"/>
    </row>
    <row r="42" spans="2:13" x14ac:dyDescent="0.15">
      <c r="B42" s="21" t="s">
        <v>541</v>
      </c>
      <c r="I42" s="21"/>
    </row>
    <row r="43" spans="2:13" x14ac:dyDescent="0.15">
      <c r="I43" s="21"/>
    </row>
    <row r="44" spans="2:13" x14ac:dyDescent="0.15">
      <c r="I44" s="21"/>
    </row>
    <row r="45" spans="2:13" x14ac:dyDescent="0.15">
      <c r="I45" s="21"/>
    </row>
    <row r="46" spans="2:13" x14ac:dyDescent="0.15">
      <c r="I46" s="21"/>
    </row>
    <row r="47" spans="2:13" x14ac:dyDescent="0.15">
      <c r="I47" s="21"/>
    </row>
    <row r="68" spans="2:10" x14ac:dyDescent="0.15">
      <c r="B68" t="s">
        <v>540</v>
      </c>
    </row>
    <row r="80" spans="2:10" x14ac:dyDescent="0.15">
      <c r="J80" t="s">
        <v>408</v>
      </c>
    </row>
  </sheetData>
  <sheetProtection password="8401" sheet="1" scenarios="1"/>
  <phoneticPr fontId="2"/>
  <pageMargins left="0.75" right="0.75" top="1" bottom="1" header="0.51200000000000001" footer="0.51200000000000001"/>
  <pageSetup paperSize="9" scale="70" fitToHeight="0"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dimension ref="A1:H129"/>
  <sheetViews>
    <sheetView workbookViewId="0"/>
  </sheetViews>
  <sheetFormatPr defaultRowHeight="13.5" x14ac:dyDescent="0.15"/>
  <cols>
    <col min="1" max="1" width="28.375" bestFit="1" customWidth="1"/>
  </cols>
  <sheetData>
    <row r="1" spans="1:3" x14ac:dyDescent="0.15">
      <c r="A1" t="s">
        <v>285</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361</v>
      </c>
    </row>
    <row r="8" spans="1:3" x14ac:dyDescent="0.15">
      <c r="A8" s="27" t="s">
        <v>286</v>
      </c>
    </row>
    <row r="9" spans="1:3" x14ac:dyDescent="0.15">
      <c r="A9" s="27" t="s">
        <v>287</v>
      </c>
    </row>
    <row r="10" spans="1:3" x14ac:dyDescent="0.15">
      <c r="A10" s="27" t="s">
        <v>974</v>
      </c>
    </row>
    <row r="11" spans="1:3" x14ac:dyDescent="0.15">
      <c r="A11" s="27" t="s">
        <v>538</v>
      </c>
    </row>
    <row r="13" spans="1:3" x14ac:dyDescent="0.15">
      <c r="A13" t="s">
        <v>53</v>
      </c>
    </row>
    <row r="14" spans="1:3" x14ac:dyDescent="0.15">
      <c r="B14" t="s">
        <v>301</v>
      </c>
      <c r="C14" t="s">
        <v>69</v>
      </c>
    </row>
    <row r="15" spans="1:3" x14ac:dyDescent="0.15">
      <c r="A15" t="s">
        <v>54</v>
      </c>
      <c r="B15">
        <v>7</v>
      </c>
      <c r="C15" s="18">
        <v>1</v>
      </c>
    </row>
    <row r="16" spans="1:3" x14ac:dyDescent="0.15">
      <c r="A16" t="s">
        <v>348</v>
      </c>
      <c r="B16">
        <v>0</v>
      </c>
      <c r="C16" s="18">
        <v>0</v>
      </c>
    </row>
    <row r="17" spans="1:7" x14ac:dyDescent="0.15">
      <c r="A17" t="s">
        <v>304</v>
      </c>
      <c r="B17">
        <v>7</v>
      </c>
      <c r="C17" s="18">
        <v>1</v>
      </c>
    </row>
    <row r="19" spans="1:7" x14ac:dyDescent="0.15">
      <c r="A19" t="s">
        <v>28</v>
      </c>
    </row>
    <row r="20" spans="1:7" x14ac:dyDescent="0.15">
      <c r="A20" t="s">
        <v>184</v>
      </c>
      <c r="B20" t="s">
        <v>301</v>
      </c>
      <c r="C20" t="s">
        <v>29</v>
      </c>
      <c r="D20" t="s">
        <v>185</v>
      </c>
      <c r="E20" t="s">
        <v>30</v>
      </c>
      <c r="F20" t="s">
        <v>305</v>
      </c>
      <c r="G20" t="s">
        <v>306</v>
      </c>
    </row>
    <row r="21" spans="1:7" x14ac:dyDescent="0.15">
      <c r="A21" s="26" t="s">
        <v>270</v>
      </c>
      <c r="B21">
        <v>7</v>
      </c>
      <c r="C21" s="15">
        <v>10.485714285714286</v>
      </c>
      <c r="D21" s="15">
        <v>2.8814285714285575</v>
      </c>
      <c r="E21" s="15">
        <v>1.6974771195596592</v>
      </c>
      <c r="F21" s="15">
        <v>8.1</v>
      </c>
      <c r="G21" s="15">
        <v>13.5</v>
      </c>
    </row>
    <row r="22" spans="1:7" x14ac:dyDescent="0.15">
      <c r="A22" s="26" t="s">
        <v>271</v>
      </c>
      <c r="B22">
        <v>7</v>
      </c>
      <c r="C22" s="15">
        <v>22.5</v>
      </c>
      <c r="D22" s="15">
        <v>10.556666666666692</v>
      </c>
      <c r="E22" s="15">
        <v>3.2491024401620043</v>
      </c>
      <c r="F22" s="15">
        <v>16.7</v>
      </c>
      <c r="G22" s="15">
        <v>27.3</v>
      </c>
    </row>
    <row r="23" spans="1:7" x14ac:dyDescent="0.15">
      <c r="A23" s="26" t="s">
        <v>272</v>
      </c>
      <c r="B23">
        <v>7</v>
      </c>
      <c r="C23" s="15">
        <v>21.514285714285712</v>
      </c>
      <c r="D23" s="15">
        <v>9.6114285714286325</v>
      </c>
      <c r="E23" s="15">
        <v>3.1002304061841328</v>
      </c>
      <c r="F23" s="15">
        <v>18.3</v>
      </c>
      <c r="G23" s="15">
        <v>26.8</v>
      </c>
    </row>
    <row r="24" spans="1:7" x14ac:dyDescent="0.15">
      <c r="A24" s="26" t="s">
        <v>273</v>
      </c>
      <c r="B24">
        <v>7</v>
      </c>
      <c r="C24" s="15">
        <v>8.4999999999999982</v>
      </c>
      <c r="D24" s="15">
        <v>1.3566666666666833</v>
      </c>
      <c r="E24" s="15">
        <v>1.1647603473104171</v>
      </c>
      <c r="F24" s="15">
        <v>7</v>
      </c>
      <c r="G24" s="15">
        <v>10.6</v>
      </c>
    </row>
    <row r="25" spans="1:7" x14ac:dyDescent="0.15">
      <c r="A25" s="26" t="s">
        <v>274</v>
      </c>
      <c r="B25">
        <v>7</v>
      </c>
      <c r="C25" s="15">
        <v>34.24285714285714</v>
      </c>
      <c r="D25" s="15">
        <v>24.296190476190532</v>
      </c>
      <c r="E25" s="15">
        <v>4.9291166020079631</v>
      </c>
      <c r="F25" s="15">
        <v>28.8</v>
      </c>
      <c r="G25" s="15">
        <v>41.9</v>
      </c>
    </row>
    <row r="26" spans="1:7" x14ac:dyDescent="0.15">
      <c r="A26" s="26" t="s">
        <v>275</v>
      </c>
      <c r="B26">
        <v>7</v>
      </c>
      <c r="C26" s="15">
        <v>39.685714285714276</v>
      </c>
      <c r="D26" s="15">
        <v>31.518095238095764</v>
      </c>
      <c r="E26" s="15">
        <v>5.61409790065116</v>
      </c>
      <c r="F26" s="15">
        <v>32.9</v>
      </c>
      <c r="G26" s="15">
        <v>48.1</v>
      </c>
    </row>
    <row r="28" spans="1:7" x14ac:dyDescent="0.15">
      <c r="A28" t="s">
        <v>31</v>
      </c>
    </row>
    <row r="29" spans="1:7" x14ac:dyDescent="0.15">
      <c r="B29" s="26" t="s">
        <v>270</v>
      </c>
      <c r="C29" s="26" t="s">
        <v>271</v>
      </c>
      <c r="D29" s="26" t="s">
        <v>272</v>
      </c>
      <c r="E29" s="26" t="s">
        <v>273</v>
      </c>
      <c r="F29" s="26" t="s">
        <v>274</v>
      </c>
      <c r="G29" s="26" t="s">
        <v>275</v>
      </c>
    </row>
    <row r="30" spans="1:7" x14ac:dyDescent="0.15">
      <c r="A30" s="26" t="s">
        <v>270</v>
      </c>
      <c r="B30" s="15">
        <v>1</v>
      </c>
      <c r="C30" s="15">
        <v>0.95220360062372611</v>
      </c>
      <c r="D30" s="15">
        <v>0.92101475063522098</v>
      </c>
      <c r="E30" s="15">
        <v>0.97783647347411073</v>
      </c>
      <c r="F30" s="15">
        <v>0.77972974396682637</v>
      </c>
      <c r="G30" s="15">
        <v>0.81216391580677749</v>
      </c>
    </row>
    <row r="31" spans="1:7" x14ac:dyDescent="0.15">
      <c r="A31" s="26" t="s">
        <v>271</v>
      </c>
      <c r="B31" s="15">
        <v>0.95220360062372611</v>
      </c>
      <c r="C31" s="15">
        <v>1</v>
      </c>
      <c r="D31" s="15">
        <v>0.88305667297943236</v>
      </c>
      <c r="E31" s="15">
        <v>0.94950558707204924</v>
      </c>
      <c r="F31" s="15">
        <v>0.71494558812688513</v>
      </c>
      <c r="G31" s="15">
        <v>0.85431292010359539</v>
      </c>
    </row>
    <row r="32" spans="1:7" x14ac:dyDescent="0.15">
      <c r="A32" s="26" t="s">
        <v>272</v>
      </c>
      <c r="B32" s="15">
        <v>0.92101475063522098</v>
      </c>
      <c r="C32" s="15">
        <v>0.88305667297943236</v>
      </c>
      <c r="D32" s="15">
        <v>1</v>
      </c>
      <c r="E32" s="15">
        <v>0.97156150991177748</v>
      </c>
      <c r="F32" s="15">
        <v>0.87607297310031895</v>
      </c>
      <c r="G32" s="15">
        <v>0.93681361055598589</v>
      </c>
    </row>
    <row r="33" spans="1:8" x14ac:dyDescent="0.15">
      <c r="A33" s="26" t="s">
        <v>273</v>
      </c>
      <c r="B33" s="15">
        <v>0.97783647347411073</v>
      </c>
      <c r="C33" s="15">
        <v>0.94950558707204924</v>
      </c>
      <c r="D33" s="15">
        <v>0.97156150991177748</v>
      </c>
      <c r="E33" s="15">
        <v>1</v>
      </c>
      <c r="F33" s="15">
        <v>0.84592649573973844</v>
      </c>
      <c r="G33" s="15">
        <v>0.90532632248111566</v>
      </c>
    </row>
    <row r="34" spans="1:8" x14ac:dyDescent="0.15">
      <c r="A34" s="26" t="s">
        <v>274</v>
      </c>
      <c r="B34" s="15">
        <v>0.77972974396682637</v>
      </c>
      <c r="C34" s="15">
        <v>0.71494558812688513</v>
      </c>
      <c r="D34" s="15">
        <v>0.87607297310031895</v>
      </c>
      <c r="E34" s="15">
        <v>0.84592649573973844</v>
      </c>
      <c r="F34" s="15">
        <v>1</v>
      </c>
      <c r="G34" s="15">
        <v>0.8890538467518373</v>
      </c>
    </row>
    <row r="35" spans="1:8" x14ac:dyDescent="0.15">
      <c r="A35" s="26" t="s">
        <v>275</v>
      </c>
      <c r="B35" s="15">
        <v>0.81216391580677749</v>
      </c>
      <c r="C35" s="15">
        <v>0.85431292010359539</v>
      </c>
      <c r="D35" s="15">
        <v>0.93681361055598589</v>
      </c>
      <c r="E35" s="15">
        <v>0.90532632248111566</v>
      </c>
      <c r="F35" s="15">
        <v>0.8890538467518373</v>
      </c>
      <c r="G35" s="15">
        <v>0.99999999999999989</v>
      </c>
    </row>
    <row r="37" spans="1:8" x14ac:dyDescent="0.15">
      <c r="A37" t="s">
        <v>361</v>
      </c>
    </row>
    <row r="38" spans="1:8" x14ac:dyDescent="0.15">
      <c r="A38" t="s">
        <v>525</v>
      </c>
      <c r="B38" t="s">
        <v>528</v>
      </c>
    </row>
    <row r="39" spans="1:8" x14ac:dyDescent="0.15">
      <c r="A39" t="s">
        <v>526</v>
      </c>
      <c r="B39" t="s">
        <v>529</v>
      </c>
    </row>
    <row r="40" spans="1:8" x14ac:dyDescent="0.15">
      <c r="A40" t="s">
        <v>527</v>
      </c>
      <c r="B40" t="s">
        <v>530</v>
      </c>
    </row>
    <row r="42" spans="1:8" x14ac:dyDescent="0.15">
      <c r="A42" t="s">
        <v>286</v>
      </c>
    </row>
    <row r="43" spans="1:8" x14ac:dyDescent="0.15">
      <c r="A43" s="26" t="s">
        <v>277</v>
      </c>
      <c r="B43" s="49" t="s">
        <v>278</v>
      </c>
      <c r="C43" s="49" t="s">
        <v>279</v>
      </c>
      <c r="D43" s="49" t="s">
        <v>280</v>
      </c>
      <c r="E43" s="49" t="s">
        <v>281</v>
      </c>
      <c r="F43" s="49" t="s">
        <v>282</v>
      </c>
      <c r="G43" s="49" t="s">
        <v>283</v>
      </c>
      <c r="H43" s="49" t="s">
        <v>284</v>
      </c>
    </row>
    <row r="44" spans="1:8" x14ac:dyDescent="0.15">
      <c r="A44" s="49" t="s">
        <v>278</v>
      </c>
      <c r="B44" s="15">
        <v>0</v>
      </c>
      <c r="C44" s="15">
        <v>6.2128898268036279</v>
      </c>
      <c r="D44" s="15">
        <v>18.704812215042416</v>
      </c>
      <c r="E44" s="15">
        <v>13.126690367339364</v>
      </c>
      <c r="F44" s="15">
        <v>4.8311489316724652</v>
      </c>
      <c r="G44" s="15">
        <v>7.4256312862947906</v>
      </c>
      <c r="H44" s="15">
        <v>2.0396078054371141</v>
      </c>
    </row>
    <row r="45" spans="1:8" x14ac:dyDescent="0.15">
      <c r="A45" s="49" t="s">
        <v>279</v>
      </c>
      <c r="B45" s="15">
        <v>6.2128898268036279</v>
      </c>
      <c r="C45" s="15">
        <v>0</v>
      </c>
      <c r="D45" s="15">
        <v>24.337830634631345</v>
      </c>
      <c r="E45" s="15">
        <v>18.548045719158665</v>
      </c>
      <c r="F45" s="15">
        <v>9.4445751624940772</v>
      </c>
      <c r="G45" s="15">
        <v>12.939860895697453</v>
      </c>
      <c r="H45" s="15">
        <v>6.6528189513919598</v>
      </c>
    </row>
    <row r="46" spans="1:8" x14ac:dyDescent="0.15">
      <c r="A46" s="49" t="s">
        <v>280</v>
      </c>
      <c r="B46" s="15">
        <v>18.704812215042416</v>
      </c>
      <c r="C46" s="15">
        <v>24.337830634631345</v>
      </c>
      <c r="D46" s="15">
        <v>0</v>
      </c>
      <c r="E46" s="15">
        <v>5.9866518188383058</v>
      </c>
      <c r="F46" s="15">
        <v>18.376887658142767</v>
      </c>
      <c r="G46" s="15">
        <v>12.503199590504824</v>
      </c>
      <c r="H46" s="15">
        <v>19.146540157427921</v>
      </c>
    </row>
    <row r="47" spans="1:8" x14ac:dyDescent="0.15">
      <c r="A47" s="49" t="s">
        <v>281</v>
      </c>
      <c r="B47" s="15">
        <v>13.126690367339364</v>
      </c>
      <c r="C47" s="15">
        <v>18.548045719158665</v>
      </c>
      <c r="D47" s="15">
        <v>5.9866518188383058</v>
      </c>
      <c r="E47" s="15">
        <v>0</v>
      </c>
      <c r="F47" s="15">
        <v>13.637081799270693</v>
      </c>
      <c r="G47" s="15">
        <v>7.2574100063314599</v>
      </c>
      <c r="H47" s="15">
        <v>13.723337786413335</v>
      </c>
    </row>
    <row r="48" spans="1:8" x14ac:dyDescent="0.15">
      <c r="A48" s="49" t="s">
        <v>282</v>
      </c>
      <c r="B48" s="15">
        <v>4.8311489316724652</v>
      </c>
      <c r="C48" s="15">
        <v>9.4445751624940772</v>
      </c>
      <c r="D48" s="15">
        <v>18.376887658142767</v>
      </c>
      <c r="E48" s="15">
        <v>13.637081799270693</v>
      </c>
      <c r="F48" s="15">
        <v>0</v>
      </c>
      <c r="G48" s="15">
        <v>7.9849859110708499</v>
      </c>
      <c r="H48" s="15">
        <v>5.1555795018600934</v>
      </c>
    </row>
    <row r="49" spans="1:8" x14ac:dyDescent="0.15">
      <c r="A49" s="49" t="s">
        <v>283</v>
      </c>
      <c r="B49" s="15">
        <v>7.4256312862947906</v>
      </c>
      <c r="C49" s="15">
        <v>12.939860895697453</v>
      </c>
      <c r="D49" s="15">
        <v>12.503199590504824</v>
      </c>
      <c r="E49" s="15">
        <v>7.2574100063314599</v>
      </c>
      <c r="F49" s="15">
        <v>7.9849859110708499</v>
      </c>
      <c r="G49" s="15">
        <v>0</v>
      </c>
      <c r="H49" s="15">
        <v>8.6486993241758636</v>
      </c>
    </row>
    <row r="50" spans="1:8" x14ac:dyDescent="0.15">
      <c r="A50" s="49" t="s">
        <v>284</v>
      </c>
      <c r="B50" s="15">
        <v>2.0396078054371141</v>
      </c>
      <c r="C50" s="15">
        <v>6.6528189513919598</v>
      </c>
      <c r="D50" s="15">
        <v>19.146540157427921</v>
      </c>
      <c r="E50" s="15">
        <v>13.723337786413335</v>
      </c>
      <c r="F50" s="15">
        <v>5.1555795018600934</v>
      </c>
      <c r="G50" s="15">
        <v>8.6486993241758636</v>
      </c>
      <c r="H50" s="15">
        <v>0</v>
      </c>
    </row>
    <row r="52" spans="1:8" x14ac:dyDescent="0.15">
      <c r="A52" t="s">
        <v>287</v>
      </c>
    </row>
    <row r="53" spans="1:8" x14ac:dyDescent="0.15">
      <c r="B53" t="s">
        <v>288</v>
      </c>
      <c r="C53">
        <v>1</v>
      </c>
      <c r="D53">
        <v>2</v>
      </c>
      <c r="E53">
        <v>3</v>
      </c>
      <c r="F53">
        <v>4</v>
      </c>
      <c r="G53">
        <v>5</v>
      </c>
      <c r="H53">
        <v>6</v>
      </c>
    </row>
    <row r="54" spans="1:8" x14ac:dyDescent="0.15">
      <c r="A54" s="26" t="s">
        <v>277</v>
      </c>
      <c r="B54" t="s">
        <v>289</v>
      </c>
      <c r="C54" s="15">
        <v>2.0396078054371141</v>
      </c>
      <c r="D54" s="15">
        <v>5.6474182892126308</v>
      </c>
      <c r="E54" s="15">
        <v>5.9866518188383058</v>
      </c>
      <c r="F54" s="15">
        <v>8.7759140074790327</v>
      </c>
      <c r="G54" s="15">
        <v>11.038206376037733</v>
      </c>
      <c r="H54" s="15">
        <v>26.303872610049535</v>
      </c>
    </row>
    <row r="55" spans="1:8" x14ac:dyDescent="0.15">
      <c r="A55" s="49" t="s">
        <v>278</v>
      </c>
      <c r="B55">
        <v>1</v>
      </c>
      <c r="C55">
        <v>1</v>
      </c>
      <c r="D55">
        <v>1</v>
      </c>
      <c r="E55">
        <v>1</v>
      </c>
      <c r="F55">
        <v>1</v>
      </c>
      <c r="G55">
        <v>1</v>
      </c>
      <c r="H55">
        <v>1</v>
      </c>
    </row>
    <row r="56" spans="1:8" x14ac:dyDescent="0.15">
      <c r="A56" s="49" t="s">
        <v>284</v>
      </c>
      <c r="B56">
        <v>7</v>
      </c>
      <c r="C56">
        <v>1</v>
      </c>
      <c r="D56">
        <v>1</v>
      </c>
      <c r="E56">
        <v>1</v>
      </c>
      <c r="F56">
        <v>1</v>
      </c>
      <c r="G56">
        <v>1</v>
      </c>
      <c r="H56">
        <v>1</v>
      </c>
    </row>
    <row r="57" spans="1:8" x14ac:dyDescent="0.15">
      <c r="A57" s="49" t="s">
        <v>282</v>
      </c>
      <c r="B57">
        <v>5</v>
      </c>
      <c r="C57">
        <v>5</v>
      </c>
      <c r="D57">
        <v>1</v>
      </c>
      <c r="E57">
        <v>1</v>
      </c>
      <c r="F57">
        <v>1</v>
      </c>
      <c r="G57">
        <v>1</v>
      </c>
      <c r="H57">
        <v>1</v>
      </c>
    </row>
    <row r="58" spans="1:8" x14ac:dyDescent="0.15">
      <c r="A58" s="49" t="s">
        <v>279</v>
      </c>
      <c r="B58">
        <v>2</v>
      </c>
      <c r="C58">
        <v>2</v>
      </c>
      <c r="D58">
        <v>2</v>
      </c>
      <c r="E58">
        <v>2</v>
      </c>
      <c r="F58">
        <v>1</v>
      </c>
      <c r="G58">
        <v>1</v>
      </c>
      <c r="H58">
        <v>1</v>
      </c>
    </row>
    <row r="59" spans="1:8" x14ac:dyDescent="0.15">
      <c r="A59" s="49" t="s">
        <v>283</v>
      </c>
      <c r="B59">
        <v>6</v>
      </c>
      <c r="C59">
        <v>6</v>
      </c>
      <c r="D59">
        <v>5</v>
      </c>
      <c r="E59">
        <v>4</v>
      </c>
      <c r="F59">
        <v>3</v>
      </c>
      <c r="G59">
        <v>1</v>
      </c>
      <c r="H59">
        <v>1</v>
      </c>
    </row>
    <row r="60" spans="1:8" x14ac:dyDescent="0.15">
      <c r="A60" s="49" t="s">
        <v>280</v>
      </c>
      <c r="B60">
        <v>3</v>
      </c>
      <c r="C60">
        <v>3</v>
      </c>
      <c r="D60">
        <v>3</v>
      </c>
      <c r="E60">
        <v>3</v>
      </c>
      <c r="F60">
        <v>2</v>
      </c>
      <c r="G60">
        <v>2</v>
      </c>
      <c r="H60">
        <v>1</v>
      </c>
    </row>
    <row r="61" spans="1:8" x14ac:dyDescent="0.15">
      <c r="A61" s="49" t="s">
        <v>281</v>
      </c>
      <c r="B61">
        <v>4</v>
      </c>
      <c r="C61">
        <v>4</v>
      </c>
      <c r="D61">
        <v>4</v>
      </c>
      <c r="E61">
        <v>3</v>
      </c>
      <c r="F61">
        <v>2</v>
      </c>
      <c r="G61">
        <v>2</v>
      </c>
      <c r="H61">
        <v>1</v>
      </c>
    </row>
    <row r="62" spans="1:8" x14ac:dyDescent="0.15">
      <c r="B62" t="s">
        <v>531</v>
      </c>
      <c r="C62">
        <v>1</v>
      </c>
      <c r="D62">
        <v>1</v>
      </c>
      <c r="E62">
        <v>3</v>
      </c>
      <c r="F62">
        <v>1</v>
      </c>
      <c r="G62">
        <v>1</v>
      </c>
      <c r="H62">
        <v>1</v>
      </c>
    </row>
    <row r="63" spans="1:8" x14ac:dyDescent="0.15">
      <c r="B63" t="s">
        <v>531</v>
      </c>
      <c r="C63">
        <v>7</v>
      </c>
      <c r="D63">
        <v>5</v>
      </c>
      <c r="E63">
        <v>4</v>
      </c>
      <c r="F63">
        <v>2</v>
      </c>
      <c r="G63">
        <v>6</v>
      </c>
      <c r="H63">
        <v>3</v>
      </c>
    </row>
    <row r="65" spans="1:8" x14ac:dyDescent="0.15">
      <c r="A65" t="s">
        <v>290</v>
      </c>
    </row>
    <row r="66" spans="1:8" x14ac:dyDescent="0.15">
      <c r="A66" t="s">
        <v>532</v>
      </c>
      <c r="B66" t="s">
        <v>291</v>
      </c>
      <c r="C66" s="26" t="s">
        <v>270</v>
      </c>
      <c r="D66" s="26" t="s">
        <v>271</v>
      </c>
      <c r="E66" s="26" t="s">
        <v>272</v>
      </c>
      <c r="F66" s="26" t="s">
        <v>273</v>
      </c>
      <c r="G66" s="26" t="s">
        <v>274</v>
      </c>
      <c r="H66" s="26" t="s">
        <v>275</v>
      </c>
    </row>
    <row r="67" spans="1:8" x14ac:dyDescent="0.15">
      <c r="A67" t="s">
        <v>533</v>
      </c>
      <c r="B67">
        <v>5</v>
      </c>
      <c r="C67" s="15">
        <v>9.68</v>
      </c>
      <c r="D67" s="15">
        <v>21.18</v>
      </c>
      <c r="E67" s="15">
        <v>19.860000000000003</v>
      </c>
      <c r="F67" s="15">
        <v>7.92</v>
      </c>
      <c r="G67" s="15">
        <v>31.559999999999995</v>
      </c>
      <c r="H67" s="15">
        <v>37.019999999999996</v>
      </c>
    </row>
    <row r="68" spans="1:8" x14ac:dyDescent="0.15">
      <c r="A68" t="s">
        <v>534</v>
      </c>
      <c r="B68">
        <v>2</v>
      </c>
      <c r="C68" s="15">
        <v>12.5</v>
      </c>
      <c r="D68" s="15">
        <v>25.8</v>
      </c>
      <c r="E68" s="15">
        <v>25.65</v>
      </c>
      <c r="F68" s="15">
        <v>9.9499999999999993</v>
      </c>
      <c r="G68" s="15">
        <v>40.950000000000003</v>
      </c>
      <c r="H68" s="15">
        <v>46.35</v>
      </c>
    </row>
    <row r="70" spans="1:8" x14ac:dyDescent="0.15">
      <c r="A70" t="s">
        <v>973</v>
      </c>
    </row>
    <row r="71" spans="1:8" x14ac:dyDescent="0.15">
      <c r="A71" t="s">
        <v>533</v>
      </c>
      <c r="B71" t="s">
        <v>534</v>
      </c>
    </row>
    <row r="72" spans="1:8" x14ac:dyDescent="0.15">
      <c r="A72" t="s">
        <v>278</v>
      </c>
      <c r="B72" t="s">
        <v>280</v>
      </c>
    </row>
    <row r="73" spans="1:8" x14ac:dyDescent="0.15">
      <c r="A73" t="s">
        <v>284</v>
      </c>
      <c r="B73" t="s">
        <v>281</v>
      </c>
    </row>
    <row r="74" spans="1:8" x14ac:dyDescent="0.15">
      <c r="A74" t="s">
        <v>282</v>
      </c>
    </row>
    <row r="75" spans="1:8" x14ac:dyDescent="0.15">
      <c r="A75" t="s">
        <v>279</v>
      </c>
    </row>
    <row r="76" spans="1:8" x14ac:dyDescent="0.15">
      <c r="A76" t="s">
        <v>283</v>
      </c>
    </row>
    <row r="91" spans="1:6" x14ac:dyDescent="0.15">
      <c r="A91" t="s">
        <v>535</v>
      </c>
    </row>
    <row r="92" spans="1:6" x14ac:dyDescent="0.15">
      <c r="A92" s="26" t="s">
        <v>277</v>
      </c>
      <c r="B92" t="s">
        <v>536</v>
      </c>
      <c r="C92" t="s">
        <v>537</v>
      </c>
      <c r="D92" t="s">
        <v>538</v>
      </c>
      <c r="E92" t="s">
        <v>537</v>
      </c>
      <c r="F92" t="s">
        <v>539</v>
      </c>
    </row>
    <row r="93" spans="1:6" x14ac:dyDescent="0.15">
      <c r="A93" s="26" t="s">
        <v>278</v>
      </c>
      <c r="B93">
        <v>0</v>
      </c>
      <c r="C93">
        <v>0</v>
      </c>
      <c r="D93">
        <v>0.5</v>
      </c>
      <c r="E93">
        <v>22.487456051546584</v>
      </c>
      <c r="F93">
        <v>0</v>
      </c>
    </row>
    <row r="94" spans="1:6" x14ac:dyDescent="0.15">
      <c r="A94" s="26" t="s">
        <v>284</v>
      </c>
      <c r="B94">
        <v>0</v>
      </c>
      <c r="C94">
        <v>2.0396078054371141</v>
      </c>
      <c r="D94">
        <v>0.5</v>
      </c>
      <c r="E94">
        <v>22.487456051546584</v>
      </c>
      <c r="F94">
        <v>7</v>
      </c>
    </row>
    <row r="95" spans="1:6" x14ac:dyDescent="0.15">
      <c r="A95" s="26" t="s">
        <v>282</v>
      </c>
      <c r="B95">
        <v>0</v>
      </c>
      <c r="C95">
        <v>2.0396078054371141</v>
      </c>
      <c r="D95">
        <v>1.5</v>
      </c>
    </row>
    <row r="96" spans="1:6" x14ac:dyDescent="0.15">
      <c r="A96" s="26" t="s">
        <v>279</v>
      </c>
      <c r="B96">
        <v>0</v>
      </c>
      <c r="C96">
        <v>0</v>
      </c>
      <c r="D96">
        <v>1.5</v>
      </c>
    </row>
    <row r="97" spans="1:4" x14ac:dyDescent="0.15">
      <c r="A97" s="26" t="s">
        <v>283</v>
      </c>
      <c r="B97">
        <v>0</v>
      </c>
    </row>
    <row r="98" spans="1:4" x14ac:dyDescent="0.15">
      <c r="A98" s="26" t="s">
        <v>280</v>
      </c>
      <c r="B98">
        <v>0</v>
      </c>
    </row>
    <row r="99" spans="1:4" x14ac:dyDescent="0.15">
      <c r="A99" s="26" t="s">
        <v>281</v>
      </c>
      <c r="B99">
        <v>0</v>
      </c>
      <c r="C99">
        <v>2.0396078054371141</v>
      </c>
      <c r="D99">
        <v>1</v>
      </c>
    </row>
    <row r="100" spans="1:4" x14ac:dyDescent="0.15">
      <c r="C100">
        <v>5.6474182892126308</v>
      </c>
      <c r="D100">
        <v>1</v>
      </c>
    </row>
    <row r="101" spans="1:4" x14ac:dyDescent="0.15">
      <c r="C101">
        <v>5.6474182892126308</v>
      </c>
      <c r="D101">
        <v>2.5</v>
      </c>
    </row>
    <row r="102" spans="1:4" x14ac:dyDescent="0.15">
      <c r="C102">
        <v>0</v>
      </c>
      <c r="D102">
        <v>2.5</v>
      </c>
    </row>
    <row r="105" spans="1:4" x14ac:dyDescent="0.15">
      <c r="C105">
        <v>0</v>
      </c>
      <c r="D105">
        <v>5.5</v>
      </c>
    </row>
    <row r="106" spans="1:4" x14ac:dyDescent="0.15">
      <c r="C106">
        <v>5.9866518188383058</v>
      </c>
      <c r="D106">
        <v>5.5</v>
      </c>
    </row>
    <row r="107" spans="1:4" x14ac:dyDescent="0.15">
      <c r="C107">
        <v>5.9866518188383058</v>
      </c>
      <c r="D107">
        <v>6.5</v>
      </c>
    </row>
    <row r="108" spans="1:4" x14ac:dyDescent="0.15">
      <c r="C108">
        <v>0</v>
      </c>
      <c r="D108">
        <v>6.5</v>
      </c>
    </row>
    <row r="111" spans="1:4" x14ac:dyDescent="0.15">
      <c r="C111">
        <v>5.6474182892126308</v>
      </c>
      <c r="D111">
        <v>1.75</v>
      </c>
    </row>
    <row r="112" spans="1:4" x14ac:dyDescent="0.15">
      <c r="C112">
        <v>8.7759140074790327</v>
      </c>
      <c r="D112">
        <v>1.75</v>
      </c>
    </row>
    <row r="113" spans="3:4" x14ac:dyDescent="0.15">
      <c r="C113">
        <v>8.7759140074790327</v>
      </c>
      <c r="D113">
        <v>3.5</v>
      </c>
    </row>
    <row r="114" spans="3:4" x14ac:dyDescent="0.15">
      <c r="C114">
        <v>0</v>
      </c>
      <c r="D114">
        <v>3.5</v>
      </c>
    </row>
    <row r="117" spans="3:4" x14ac:dyDescent="0.15">
      <c r="C117">
        <v>8.7759140074790327</v>
      </c>
      <c r="D117">
        <v>2.625</v>
      </c>
    </row>
    <row r="118" spans="3:4" x14ac:dyDescent="0.15">
      <c r="C118">
        <v>11.038206376037733</v>
      </c>
      <c r="D118">
        <v>2.625</v>
      </c>
    </row>
    <row r="119" spans="3:4" x14ac:dyDescent="0.15">
      <c r="C119">
        <v>11.038206376037733</v>
      </c>
      <c r="D119">
        <v>4.5</v>
      </c>
    </row>
    <row r="120" spans="3:4" x14ac:dyDescent="0.15">
      <c r="C120">
        <v>0</v>
      </c>
      <c r="D120">
        <v>4.5</v>
      </c>
    </row>
    <row r="123" spans="3:4" x14ac:dyDescent="0.15">
      <c r="C123">
        <v>11.038206376037733</v>
      </c>
      <c r="D123">
        <v>3.5625</v>
      </c>
    </row>
    <row r="124" spans="3:4" x14ac:dyDescent="0.15">
      <c r="C124">
        <v>26.303872610049535</v>
      </c>
      <c r="D124">
        <v>3.5625</v>
      </c>
    </row>
    <row r="125" spans="3:4" x14ac:dyDescent="0.15">
      <c r="C125">
        <v>26.303872610049535</v>
      </c>
      <c r="D125">
        <v>6</v>
      </c>
    </row>
    <row r="126" spans="3:4" x14ac:dyDescent="0.15">
      <c r="C126">
        <v>5.9866518188383058</v>
      </c>
      <c r="D126">
        <v>6</v>
      </c>
    </row>
    <row r="128" spans="3:4" x14ac:dyDescent="0.15">
      <c r="C128">
        <v>26.303872610049535</v>
      </c>
      <c r="D128">
        <v>4.78125</v>
      </c>
    </row>
    <row r="129" spans="3:4" x14ac:dyDescent="0.15">
      <c r="C129">
        <v>28.934259871054486</v>
      </c>
      <c r="D129">
        <v>4.78125</v>
      </c>
    </row>
  </sheetData>
  <sortState xmlns:xlrd2="http://schemas.microsoft.com/office/spreadsheetml/2017/richdata2" ref="A45:I51">
    <sortCondition ref="I45"/>
  </sortState>
  <phoneticPr fontId="2"/>
  <hyperlinks>
    <hyperlink ref="A4" location="A13" display="ケースの要約" xr:uid="{00000000-0004-0000-1A00-000000000000}"/>
    <hyperlink ref="A5" location="A19" display="基本統計量" xr:uid="{00000000-0004-0000-1A00-000001000000}"/>
    <hyperlink ref="A6" location="A28" display="相関行列" xr:uid="{00000000-0004-0000-1A00-000002000000}"/>
    <hyperlink ref="A7" location="A37" display="設定内容" xr:uid="{00000000-0004-0000-1A00-000003000000}"/>
    <hyperlink ref="A8" location="A42" display="距離行列" xr:uid="{00000000-0004-0000-1A00-000004000000}"/>
    <hyperlink ref="A9" location="A52" display="結合過程" xr:uid="{00000000-0004-0000-1A00-000005000000}"/>
    <hyperlink ref="A10" location="A65" display="規模・平均値表・クラスター別個体No." xr:uid="{00000000-0004-0000-1A00-000006000000}"/>
    <hyperlink ref="A11" location="A78" display="樹形図" xr:uid="{00000000-0004-0000-1A00-000007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8"/>
  <dimension ref="A1:N143"/>
  <sheetViews>
    <sheetView workbookViewId="0"/>
  </sheetViews>
  <sheetFormatPr defaultRowHeight="13.5" x14ac:dyDescent="0.15"/>
  <cols>
    <col min="1" max="1" width="17.25" bestFit="1" customWidth="1"/>
    <col min="10" max="10" width="9.25" bestFit="1" customWidth="1"/>
  </cols>
  <sheetData>
    <row r="1" spans="1:3" x14ac:dyDescent="0.15">
      <c r="A1" t="s">
        <v>27</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32</v>
      </c>
    </row>
    <row r="8" spans="1:3" x14ac:dyDescent="0.15">
      <c r="A8" s="27" t="s">
        <v>34</v>
      </c>
    </row>
    <row r="9" spans="1:3" x14ac:dyDescent="0.15">
      <c r="A9" s="27" t="s">
        <v>423</v>
      </c>
    </row>
    <row r="10" spans="1:3" x14ac:dyDescent="0.15">
      <c r="A10" s="27" t="s">
        <v>707</v>
      </c>
    </row>
    <row r="11" spans="1:3" x14ac:dyDescent="0.15">
      <c r="A11" s="27" t="s">
        <v>448</v>
      </c>
      <c r="B11" s="27" t="s">
        <v>449</v>
      </c>
    </row>
    <row r="12" spans="1:3" x14ac:dyDescent="0.15">
      <c r="A12" s="27" t="s">
        <v>320</v>
      </c>
      <c r="B12" s="27" t="s">
        <v>504</v>
      </c>
    </row>
    <row r="13" spans="1:3" x14ac:dyDescent="0.15">
      <c r="A13" s="27" t="s">
        <v>510</v>
      </c>
    </row>
    <row r="15" spans="1:3" x14ac:dyDescent="0.15">
      <c r="A15" t="s">
        <v>53</v>
      </c>
    </row>
    <row r="16" spans="1:3" x14ac:dyDescent="0.15">
      <c r="B16" t="s">
        <v>301</v>
      </c>
      <c r="C16" t="s">
        <v>69</v>
      </c>
    </row>
    <row r="17" spans="1:7" x14ac:dyDescent="0.15">
      <c r="A17" t="s">
        <v>54</v>
      </c>
      <c r="B17">
        <v>20</v>
      </c>
      <c r="C17" s="18">
        <v>1</v>
      </c>
    </row>
    <row r="18" spans="1:7" x14ac:dyDescent="0.15">
      <c r="A18" t="s">
        <v>55</v>
      </c>
      <c r="B18">
        <v>0</v>
      </c>
      <c r="C18" s="18">
        <v>0</v>
      </c>
    </row>
    <row r="19" spans="1:7" x14ac:dyDescent="0.15">
      <c r="A19" t="s">
        <v>302</v>
      </c>
      <c r="B19">
        <v>0</v>
      </c>
      <c r="C19" s="18">
        <v>0</v>
      </c>
    </row>
    <row r="20" spans="1:7" x14ac:dyDescent="0.15">
      <c r="A20" t="s">
        <v>303</v>
      </c>
      <c r="B20">
        <v>0</v>
      </c>
      <c r="C20" s="18">
        <v>0</v>
      </c>
    </row>
    <row r="21" spans="1:7" x14ac:dyDescent="0.15">
      <c r="A21" t="s">
        <v>304</v>
      </c>
      <c r="B21">
        <v>20</v>
      </c>
      <c r="C21" s="18">
        <v>1</v>
      </c>
    </row>
    <row r="23" spans="1:7" x14ac:dyDescent="0.15">
      <c r="A23" t="s">
        <v>28</v>
      </c>
    </row>
    <row r="24" spans="1:7" x14ac:dyDescent="0.15">
      <c r="A24" t="s">
        <v>184</v>
      </c>
      <c r="B24" t="s">
        <v>301</v>
      </c>
      <c r="C24" t="s">
        <v>29</v>
      </c>
      <c r="D24" t="s">
        <v>185</v>
      </c>
      <c r="E24" t="s">
        <v>30</v>
      </c>
      <c r="F24" t="s">
        <v>305</v>
      </c>
      <c r="G24" t="s">
        <v>306</v>
      </c>
    </row>
    <row r="25" spans="1:7" x14ac:dyDescent="0.15">
      <c r="A25" s="26" t="s">
        <v>1</v>
      </c>
      <c r="B25">
        <v>20</v>
      </c>
      <c r="C25" s="15">
        <v>75.599999999999994</v>
      </c>
      <c r="D25" s="15">
        <v>136.7789473684212</v>
      </c>
      <c r="E25" s="15">
        <v>11.695253198132189</v>
      </c>
      <c r="F25" s="15">
        <v>53</v>
      </c>
      <c r="G25" s="15">
        <v>92</v>
      </c>
    </row>
    <row r="26" spans="1:7" x14ac:dyDescent="0.15">
      <c r="A26" s="26" t="s">
        <v>2</v>
      </c>
      <c r="B26">
        <v>20</v>
      </c>
      <c r="C26" s="15">
        <v>27.1</v>
      </c>
      <c r="D26" s="15">
        <v>214.93684210526311</v>
      </c>
      <c r="E26" s="15">
        <v>14.660724474092783</v>
      </c>
      <c r="F26" s="15">
        <v>10</v>
      </c>
      <c r="G26" s="15">
        <v>71</v>
      </c>
    </row>
    <row r="27" spans="1:7" x14ac:dyDescent="0.15">
      <c r="A27" s="26" t="s">
        <v>3</v>
      </c>
      <c r="B27">
        <v>20</v>
      </c>
      <c r="C27" s="15">
        <v>57.4</v>
      </c>
      <c r="D27" s="15">
        <v>232.7789473684212</v>
      </c>
      <c r="E27" s="15">
        <v>15.257094984577542</v>
      </c>
      <c r="F27" s="15">
        <v>32</v>
      </c>
      <c r="G27" s="15">
        <v>80</v>
      </c>
    </row>
    <row r="28" spans="1:7" x14ac:dyDescent="0.15">
      <c r="A28" s="26" t="s">
        <v>0</v>
      </c>
      <c r="B28">
        <v>20</v>
      </c>
      <c r="C28" s="15">
        <v>115.75</v>
      </c>
      <c r="D28" s="15">
        <v>202.51315789473685</v>
      </c>
      <c r="E28" s="15">
        <v>14.230711784543205</v>
      </c>
      <c r="F28" s="15">
        <v>87</v>
      </c>
      <c r="G28" s="15">
        <v>141</v>
      </c>
    </row>
    <row r="30" spans="1:7" x14ac:dyDescent="0.15">
      <c r="A30" t="s">
        <v>31</v>
      </c>
    </row>
    <row r="31" spans="1:7" x14ac:dyDescent="0.15">
      <c r="B31" s="26" t="s">
        <v>1</v>
      </c>
      <c r="C31" s="26" t="s">
        <v>2</v>
      </c>
      <c r="D31" s="26" t="s">
        <v>3</v>
      </c>
      <c r="E31" s="26" t="s">
        <v>0</v>
      </c>
    </row>
    <row r="32" spans="1:7" x14ac:dyDescent="0.15">
      <c r="A32" s="26" t="s">
        <v>1</v>
      </c>
      <c r="B32" s="15">
        <v>1</v>
      </c>
      <c r="C32" s="15">
        <v>-0.18730679893864757</v>
      </c>
      <c r="D32" s="15">
        <v>0.39383222057205408</v>
      </c>
      <c r="E32" s="15">
        <v>0.5391809391685316</v>
      </c>
    </row>
    <row r="33" spans="1:9" x14ac:dyDescent="0.15">
      <c r="A33" s="26" t="s">
        <v>2</v>
      </c>
      <c r="B33" s="15">
        <v>-0.18730679893864757</v>
      </c>
      <c r="C33" s="15">
        <v>1.0000000000000002</v>
      </c>
      <c r="D33" s="15">
        <v>0.19063882649652961</v>
      </c>
      <c r="E33" s="15">
        <v>0.29149713726004717</v>
      </c>
    </row>
    <row r="34" spans="1:9" x14ac:dyDescent="0.15">
      <c r="A34" s="26" t="s">
        <v>3</v>
      </c>
      <c r="B34" s="15">
        <v>0.39383222057205408</v>
      </c>
      <c r="C34" s="15">
        <v>0.19063882649652961</v>
      </c>
      <c r="D34" s="15">
        <v>1</v>
      </c>
      <c r="E34" s="15">
        <v>0.37355156895673403</v>
      </c>
    </row>
    <row r="35" spans="1:9" x14ac:dyDescent="0.15">
      <c r="A35" s="26" t="s">
        <v>0</v>
      </c>
      <c r="B35" s="15">
        <v>0.5391809391685316</v>
      </c>
      <c r="C35" s="15">
        <v>0.29149713726004717</v>
      </c>
      <c r="D35" s="15">
        <v>0.37355156895673403</v>
      </c>
      <c r="E35" s="15">
        <v>0.99999999999999989</v>
      </c>
    </row>
    <row r="37" spans="1:9" x14ac:dyDescent="0.15">
      <c r="A37" t="s">
        <v>32</v>
      </c>
    </row>
    <row r="38" spans="1:9" x14ac:dyDescent="0.15">
      <c r="A38" t="s">
        <v>33</v>
      </c>
    </row>
    <row r="40" spans="1:9" x14ac:dyDescent="0.15">
      <c r="A40" t="s">
        <v>34</v>
      </c>
      <c r="B40" t="s">
        <v>723</v>
      </c>
      <c r="C40" t="s">
        <v>724</v>
      </c>
    </row>
    <row r="41" spans="1:9" x14ac:dyDescent="0.15">
      <c r="A41" t="s">
        <v>35</v>
      </c>
      <c r="B41" s="15">
        <v>0.2</v>
      </c>
      <c r="C41" s="15">
        <v>0.2</v>
      </c>
    </row>
    <row r="43" spans="1:9" x14ac:dyDescent="0.15">
      <c r="A43" t="s">
        <v>423</v>
      </c>
    </row>
    <row r="44" spans="1:9" x14ac:dyDescent="0.15">
      <c r="A44" t="s">
        <v>477</v>
      </c>
    </row>
    <row r="45" spans="1:9" x14ac:dyDescent="0.15">
      <c r="B45" t="s">
        <v>45</v>
      </c>
      <c r="D45" t="s">
        <v>44</v>
      </c>
      <c r="H45" t="s">
        <v>424</v>
      </c>
    </row>
    <row r="46" spans="1:9" x14ac:dyDescent="0.15">
      <c r="A46" t="s">
        <v>308</v>
      </c>
      <c r="B46" t="s">
        <v>309</v>
      </c>
      <c r="C46" t="s">
        <v>310</v>
      </c>
      <c r="D46" t="s">
        <v>311</v>
      </c>
      <c r="E46" t="s">
        <v>312</v>
      </c>
      <c r="F46" t="s">
        <v>706</v>
      </c>
      <c r="G46" t="s">
        <v>313</v>
      </c>
      <c r="H46" t="s">
        <v>425</v>
      </c>
      <c r="I46" t="s">
        <v>426</v>
      </c>
    </row>
    <row r="47" spans="1:9" x14ac:dyDescent="0.15">
      <c r="A47" t="s">
        <v>429</v>
      </c>
      <c r="B47" s="16">
        <v>0</v>
      </c>
      <c r="C47" s="16" t="s">
        <v>430</v>
      </c>
      <c r="D47" s="16">
        <v>0</v>
      </c>
      <c r="E47" s="16" t="s">
        <v>430</v>
      </c>
      <c r="F47" s="16">
        <v>2.3743746345266716</v>
      </c>
      <c r="G47" s="16" t="s">
        <v>430</v>
      </c>
      <c r="H47" s="26" t="s">
        <v>1</v>
      </c>
      <c r="I47" s="26"/>
    </row>
    <row r="48" spans="1:9" x14ac:dyDescent="0.15">
      <c r="A48" t="s">
        <v>319</v>
      </c>
      <c r="B48" s="16">
        <v>0.53918093916853127</v>
      </c>
      <c r="C48" s="16">
        <v>0.50130970789248785</v>
      </c>
      <c r="D48" s="16">
        <v>0.2907160851626594</v>
      </c>
      <c r="E48" s="16">
        <v>0.25131142322725153</v>
      </c>
      <c r="F48" s="16">
        <v>2.2394070951649376</v>
      </c>
      <c r="G48" s="16">
        <v>102.32024357516096</v>
      </c>
      <c r="H48" s="26" t="s">
        <v>2</v>
      </c>
      <c r="I48" s="26"/>
    </row>
    <row r="49" spans="1:13" x14ac:dyDescent="0.15">
      <c r="A49" t="s">
        <v>323</v>
      </c>
      <c r="B49" s="16">
        <v>0.6710924743444443</v>
      </c>
      <c r="C49" s="16">
        <v>0.62104925793622101</v>
      </c>
      <c r="D49" s="16">
        <v>0.45036510912174865</v>
      </c>
      <c r="E49" s="16">
        <v>0.38570218078313079</v>
      </c>
      <c r="F49" s="16">
        <v>2.358427294959017</v>
      </c>
      <c r="G49" s="16">
        <v>99.22021022695553</v>
      </c>
      <c r="H49" s="26" t="s">
        <v>431</v>
      </c>
      <c r="I49" s="26"/>
    </row>
    <row r="50" spans="1:13" x14ac:dyDescent="0.15">
      <c r="B50" s="16"/>
      <c r="C50" s="16"/>
      <c r="D50" s="16"/>
      <c r="E50" s="16"/>
      <c r="F50" s="16"/>
      <c r="G50" s="16"/>
      <c r="H50" s="26"/>
      <c r="I50" s="26"/>
    </row>
    <row r="51" spans="1:13" x14ac:dyDescent="0.15">
      <c r="A51" t="s">
        <v>478</v>
      </c>
    </row>
    <row r="52" spans="1:13" x14ac:dyDescent="0.15">
      <c r="A52" t="s">
        <v>308</v>
      </c>
      <c r="B52" t="s">
        <v>46</v>
      </c>
      <c r="C52" t="s">
        <v>318</v>
      </c>
      <c r="D52" t="s">
        <v>47</v>
      </c>
      <c r="E52" t="s">
        <v>48</v>
      </c>
      <c r="F52" t="s">
        <v>499</v>
      </c>
      <c r="G52" t="s">
        <v>501</v>
      </c>
    </row>
    <row r="53" spans="1:13" x14ac:dyDescent="0.15">
      <c r="A53" t="s">
        <v>429</v>
      </c>
      <c r="B53" t="s">
        <v>49</v>
      </c>
      <c r="C53" s="16">
        <v>0</v>
      </c>
      <c r="D53">
        <v>0</v>
      </c>
      <c r="E53" s="16" t="s">
        <v>430</v>
      </c>
      <c r="F53" s="16" t="s">
        <v>430</v>
      </c>
      <c r="G53" s="16" t="s">
        <v>430</v>
      </c>
    </row>
    <row r="54" spans="1:13" x14ac:dyDescent="0.15">
      <c r="B54" t="s">
        <v>50</v>
      </c>
      <c r="C54" s="16">
        <v>3847.75</v>
      </c>
      <c r="D54">
        <v>19</v>
      </c>
      <c r="E54" s="16">
        <v>202.51315789473685</v>
      </c>
      <c r="F54" s="16"/>
      <c r="G54" s="16"/>
    </row>
    <row r="55" spans="1:13" x14ac:dyDescent="0.15">
      <c r="B55" t="s">
        <v>51</v>
      </c>
      <c r="C55" s="16">
        <v>3847.75</v>
      </c>
      <c r="D55">
        <v>19</v>
      </c>
      <c r="E55" s="16"/>
      <c r="F55" s="16"/>
      <c r="G55" s="16"/>
    </row>
    <row r="56" spans="1:13" x14ac:dyDescent="0.15">
      <c r="A56" t="s">
        <v>319</v>
      </c>
      <c r="B56" t="s">
        <v>49</v>
      </c>
      <c r="C56" s="16">
        <v>1118.6028166846227</v>
      </c>
      <c r="D56">
        <v>1</v>
      </c>
      <c r="E56" s="16">
        <v>1118.6028166846227</v>
      </c>
      <c r="F56" s="16">
        <v>7.3777078874373219</v>
      </c>
      <c r="G56" s="270">
        <v>1.4155972925758121E-2</v>
      </c>
    </row>
    <row r="57" spans="1:13" x14ac:dyDescent="0.15">
      <c r="B57" t="s">
        <v>50</v>
      </c>
      <c r="C57" s="16">
        <v>2729.1471833153773</v>
      </c>
      <c r="D57">
        <v>18</v>
      </c>
      <c r="E57" s="16">
        <v>151.6192879619654</v>
      </c>
      <c r="F57" s="16"/>
      <c r="G57" s="16"/>
    </row>
    <row r="58" spans="1:13" x14ac:dyDescent="0.15">
      <c r="B58" t="s">
        <v>51</v>
      </c>
      <c r="C58" s="16">
        <v>3847.75</v>
      </c>
      <c r="D58">
        <v>19</v>
      </c>
      <c r="E58" s="16"/>
      <c r="F58" s="16"/>
      <c r="G58" s="16"/>
    </row>
    <row r="59" spans="1:13" x14ac:dyDescent="0.15">
      <c r="A59" t="s">
        <v>323</v>
      </c>
      <c r="B59" t="s">
        <v>49</v>
      </c>
      <c r="C59" s="16">
        <v>1732.8923486232084</v>
      </c>
      <c r="D59">
        <v>2</v>
      </c>
      <c r="E59" s="16">
        <v>866.44617431160418</v>
      </c>
      <c r="F59" s="16">
        <v>6.9648115341040455</v>
      </c>
      <c r="G59" s="270">
        <v>6.1749223240679958E-3</v>
      </c>
    </row>
    <row r="60" spans="1:13" x14ac:dyDescent="0.15">
      <c r="B60" t="s">
        <v>50</v>
      </c>
      <c r="C60" s="16">
        <v>2114.8576513767916</v>
      </c>
      <c r="D60">
        <v>17</v>
      </c>
      <c r="E60" s="16">
        <v>124.40339125745834</v>
      </c>
      <c r="F60" s="16"/>
      <c r="G60" s="16"/>
    </row>
    <row r="61" spans="1:13" x14ac:dyDescent="0.15">
      <c r="B61" t="s">
        <v>51</v>
      </c>
      <c r="C61" s="16">
        <v>3847.75</v>
      </c>
      <c r="D61">
        <v>19</v>
      </c>
      <c r="E61" s="16"/>
      <c r="F61" s="16"/>
      <c r="G61" s="16"/>
    </row>
    <row r="63" spans="1:13" x14ac:dyDescent="0.15">
      <c r="A63" t="s">
        <v>475</v>
      </c>
    </row>
    <row r="64" spans="1:13" x14ac:dyDescent="0.15">
      <c r="F64" t="s">
        <v>315</v>
      </c>
      <c r="H64" t="s">
        <v>314</v>
      </c>
      <c r="K64" t="s">
        <v>316</v>
      </c>
      <c r="M64" t="s">
        <v>317</v>
      </c>
    </row>
    <row r="65" spans="1:14" x14ac:dyDescent="0.15">
      <c r="A65" t="s">
        <v>308</v>
      </c>
      <c r="B65" t="s">
        <v>184</v>
      </c>
      <c r="C65" t="s">
        <v>36</v>
      </c>
      <c r="D65" t="s">
        <v>38</v>
      </c>
      <c r="E65" t="s">
        <v>37</v>
      </c>
      <c r="F65" t="s">
        <v>502</v>
      </c>
      <c r="G65" t="s">
        <v>503</v>
      </c>
      <c r="H65" t="s">
        <v>499</v>
      </c>
      <c r="I65" t="s">
        <v>500</v>
      </c>
      <c r="J65" t="s">
        <v>501</v>
      </c>
      <c r="K65" t="s">
        <v>39</v>
      </c>
      <c r="L65" t="s">
        <v>40</v>
      </c>
      <c r="M65" t="s">
        <v>41</v>
      </c>
      <c r="N65" t="s">
        <v>42</v>
      </c>
    </row>
    <row r="66" spans="1:14" x14ac:dyDescent="0.15">
      <c r="A66" t="s">
        <v>429</v>
      </c>
      <c r="B66" s="26" t="s">
        <v>43</v>
      </c>
      <c r="C66" s="16">
        <v>115.75</v>
      </c>
      <c r="D66" s="16">
        <v>3.1820838918445951</v>
      </c>
      <c r="E66" s="16"/>
      <c r="F66" s="16">
        <v>109.08982187122405</v>
      </c>
      <c r="G66" s="16">
        <v>122.41017812877595</v>
      </c>
      <c r="H66" s="16">
        <v>1323.1794555259567</v>
      </c>
      <c r="I66" s="16">
        <v>36.375533749018125</v>
      </c>
      <c r="J66" s="270">
        <v>4.9386646149474002E-19</v>
      </c>
      <c r="K66" s="16"/>
      <c r="L66" s="16"/>
      <c r="M66" s="16"/>
      <c r="N66" s="16"/>
    </row>
    <row r="67" spans="1:14" x14ac:dyDescent="0.15">
      <c r="A67" t="s">
        <v>319</v>
      </c>
      <c r="B67" s="26" t="s">
        <v>1</v>
      </c>
      <c r="C67" s="16">
        <v>0.65607203324611285</v>
      </c>
      <c r="D67" s="16">
        <v>0.24154096515703885</v>
      </c>
      <c r="E67" s="16">
        <v>0.53918093916853083</v>
      </c>
      <c r="F67" s="16">
        <v>0.14861329592659733</v>
      </c>
      <c r="G67" s="16">
        <v>1.1635307705656284</v>
      </c>
      <c r="H67" s="16">
        <v>7.377707887437321</v>
      </c>
      <c r="I67" s="16">
        <v>2.7161936395325941</v>
      </c>
      <c r="J67" s="270">
        <v>1.4155972925758145E-2</v>
      </c>
      <c r="K67" s="16">
        <v>0.5391809391685316</v>
      </c>
      <c r="L67" s="16">
        <v>0.5391809391685316</v>
      </c>
      <c r="M67" s="16">
        <v>1.0000000000000011</v>
      </c>
      <c r="N67" s="16">
        <v>0.99999999999999878</v>
      </c>
    </row>
    <row r="68" spans="1:14" x14ac:dyDescent="0.15">
      <c r="B68" s="26" t="s">
        <v>43</v>
      </c>
      <c r="C68" s="16">
        <v>66.150954286593873</v>
      </c>
      <c r="D68" s="16">
        <v>18.466908616190302</v>
      </c>
      <c r="E68" s="16"/>
      <c r="F68" s="16">
        <v>27.353418959722539</v>
      </c>
      <c r="G68" s="16">
        <v>104.9484896134652</v>
      </c>
      <c r="H68" s="16">
        <v>12.831689059691906</v>
      </c>
      <c r="I68" s="16">
        <v>3.5821347070834602</v>
      </c>
      <c r="J68" s="270">
        <v>2.1301837373251626E-3</v>
      </c>
      <c r="K68" s="16"/>
      <c r="L68" s="16"/>
      <c r="M68" s="16"/>
      <c r="N68" s="16"/>
    </row>
    <row r="69" spans="1:14" x14ac:dyDescent="0.15">
      <c r="A69" t="s">
        <v>323</v>
      </c>
      <c r="B69" s="26" t="s">
        <v>1</v>
      </c>
      <c r="C69" s="16">
        <v>0.74877825452119751</v>
      </c>
      <c r="D69" s="16">
        <v>0.22273316587778216</v>
      </c>
      <c r="E69" s="16">
        <v>0.61536987105539687</v>
      </c>
      <c r="F69" s="16">
        <v>0.27885235145212051</v>
      </c>
      <c r="G69" s="16">
        <v>1.2187041575902744</v>
      </c>
      <c r="H69" s="16">
        <v>11.301515025038725</v>
      </c>
      <c r="I69" s="16">
        <v>3.361772601625328</v>
      </c>
      <c r="J69" s="270">
        <v>3.7015738496711951E-3</v>
      </c>
      <c r="K69" s="16">
        <v>0.5391809391685316</v>
      </c>
      <c r="L69" s="16">
        <v>0.63192202288203392</v>
      </c>
      <c r="M69" s="16">
        <v>0.96491616307135852</v>
      </c>
      <c r="N69" s="16">
        <v>1.036359466522945</v>
      </c>
    </row>
    <row r="70" spans="1:14" x14ac:dyDescent="0.15">
      <c r="B70" s="26" t="s">
        <v>2</v>
      </c>
      <c r="C70" s="16">
        <v>0.39482944583692464</v>
      </c>
      <c r="D70" s="16">
        <v>0.17768022140825573</v>
      </c>
      <c r="E70" s="16">
        <v>0.40676009797072132</v>
      </c>
      <c r="F70" s="16">
        <v>1.9956946836913847E-2</v>
      </c>
      <c r="G70" s="16">
        <v>0.76970194483693544</v>
      </c>
      <c r="H70" s="16">
        <v>4.9378841342619539</v>
      </c>
      <c r="I70" s="16">
        <v>2.2221350396098689</v>
      </c>
      <c r="J70" s="270">
        <v>4.0135279440355338E-2</v>
      </c>
      <c r="K70" s="16">
        <v>0.29149713726004717</v>
      </c>
      <c r="L70" s="16">
        <v>0.47443102147896099</v>
      </c>
      <c r="M70" s="16">
        <v>0.96491616307135719</v>
      </c>
      <c r="N70" s="16">
        <v>1.0363594665229463</v>
      </c>
    </row>
    <row r="71" spans="1:14" x14ac:dyDescent="0.15">
      <c r="B71" s="26" t="s">
        <v>43</v>
      </c>
      <c r="C71" s="16">
        <v>48.442485976016812</v>
      </c>
      <c r="D71" s="16">
        <v>18.528864475835338</v>
      </c>
      <c r="E71" s="16"/>
      <c r="F71" s="16">
        <v>9.3499990653370588</v>
      </c>
      <c r="G71" s="16">
        <v>87.534972886696565</v>
      </c>
      <c r="H71" s="16">
        <v>6.8352630828273275</v>
      </c>
      <c r="I71" s="16">
        <v>2.6144336065058771</v>
      </c>
      <c r="J71" s="270">
        <v>1.813027734501851E-2</v>
      </c>
      <c r="K71" s="16"/>
      <c r="L71" s="16"/>
      <c r="M71" s="16"/>
      <c r="N71" s="16"/>
    </row>
    <row r="73" spans="1:14" x14ac:dyDescent="0.15">
      <c r="A73" t="s">
        <v>476</v>
      </c>
    </row>
    <row r="74" spans="1:14" x14ac:dyDescent="0.15">
      <c r="A74" t="s">
        <v>308</v>
      </c>
      <c r="B74" t="s">
        <v>184</v>
      </c>
      <c r="C74" t="s">
        <v>499</v>
      </c>
      <c r="D74" t="s">
        <v>400</v>
      </c>
      <c r="E74" t="s">
        <v>401</v>
      </c>
      <c r="F74" t="s">
        <v>501</v>
      </c>
    </row>
    <row r="75" spans="1:14" x14ac:dyDescent="0.15">
      <c r="A75" t="s">
        <v>429</v>
      </c>
      <c r="B75" s="26" t="s">
        <v>1</v>
      </c>
      <c r="C75" s="16">
        <v>7.3777078874373192</v>
      </c>
      <c r="D75">
        <v>1</v>
      </c>
      <c r="E75">
        <v>18</v>
      </c>
      <c r="F75" s="270">
        <v>1.4155972925758117E-2</v>
      </c>
    </row>
    <row r="76" spans="1:14" x14ac:dyDescent="0.15">
      <c r="B76" s="26" t="s">
        <v>2</v>
      </c>
      <c r="C76" s="16">
        <v>1.6714986718978235</v>
      </c>
      <c r="D76">
        <v>1</v>
      </c>
      <c r="E76">
        <v>18</v>
      </c>
      <c r="F76" s="270">
        <v>0.21240695379204616</v>
      </c>
    </row>
    <row r="77" spans="1:14" x14ac:dyDescent="0.15">
      <c r="B77" s="26" t="s">
        <v>3</v>
      </c>
      <c r="C77" s="16">
        <v>2.9190621358002122</v>
      </c>
      <c r="D77">
        <v>1</v>
      </c>
      <c r="E77">
        <v>18</v>
      </c>
      <c r="F77" s="270">
        <v>0.10472516290712765</v>
      </c>
    </row>
    <row r="78" spans="1:14" x14ac:dyDescent="0.15">
      <c r="A78" t="s">
        <v>319</v>
      </c>
      <c r="B78" s="26" t="s">
        <v>2</v>
      </c>
      <c r="C78" s="16">
        <v>4.9378841342619548</v>
      </c>
      <c r="D78">
        <v>1</v>
      </c>
      <c r="E78">
        <v>17</v>
      </c>
      <c r="F78" s="270">
        <v>4.0135279440355262E-2</v>
      </c>
    </row>
    <row r="79" spans="1:14" x14ac:dyDescent="0.15">
      <c r="B79" s="26" t="s">
        <v>3</v>
      </c>
      <c r="C79" s="16">
        <v>0.77060974885690769</v>
      </c>
      <c r="D79">
        <v>1</v>
      </c>
      <c r="E79">
        <v>17</v>
      </c>
      <c r="F79" s="270">
        <v>0.39226640289513781</v>
      </c>
    </row>
    <row r="80" spans="1:14" x14ac:dyDescent="0.15">
      <c r="A80" t="s">
        <v>323</v>
      </c>
      <c r="B80" s="26" t="s">
        <v>3</v>
      </c>
      <c r="C80" s="16">
        <v>0.1092323403236608</v>
      </c>
      <c r="D80">
        <v>1</v>
      </c>
      <c r="E80">
        <v>16</v>
      </c>
      <c r="F80" s="270">
        <v>0.74530811833248278</v>
      </c>
    </row>
    <row r="82" spans="1:14" x14ac:dyDescent="0.15">
      <c r="A82" t="s">
        <v>707</v>
      </c>
    </row>
    <row r="83" spans="1:14" x14ac:dyDescent="0.15">
      <c r="A83" t="s">
        <v>477</v>
      </c>
    </row>
    <row r="84" spans="1:14" x14ac:dyDescent="0.15">
      <c r="A84" t="s">
        <v>45</v>
      </c>
      <c r="C84" t="s">
        <v>44</v>
      </c>
    </row>
    <row r="85" spans="1:14" x14ac:dyDescent="0.15">
      <c r="A85" t="s">
        <v>309</v>
      </c>
      <c r="B85" t="s">
        <v>310</v>
      </c>
      <c r="C85" t="s">
        <v>311</v>
      </c>
      <c r="D85" t="s">
        <v>312</v>
      </c>
      <c r="E85" t="s">
        <v>752</v>
      </c>
      <c r="F85" t="s">
        <v>313</v>
      </c>
    </row>
    <row r="86" spans="1:14" x14ac:dyDescent="0.15">
      <c r="A86" s="16">
        <v>0.6710924743444443</v>
      </c>
      <c r="B86" s="16">
        <v>0.62104925793622101</v>
      </c>
      <c r="C86" s="16">
        <v>0.45036510912174865</v>
      </c>
      <c r="D86" s="16">
        <v>0.38570218078313079</v>
      </c>
      <c r="E86" s="16">
        <v>2.358427294959017</v>
      </c>
      <c r="F86" s="16">
        <v>99.22021022695553</v>
      </c>
    </row>
    <row r="87" spans="1:14" x14ac:dyDescent="0.15">
      <c r="A87" s="16"/>
      <c r="B87" s="16"/>
      <c r="C87" s="16"/>
      <c r="D87" s="16"/>
      <c r="E87" s="16"/>
      <c r="F87" s="16"/>
    </row>
    <row r="88" spans="1:14" x14ac:dyDescent="0.15">
      <c r="A88" t="s">
        <v>478</v>
      </c>
    </row>
    <row r="89" spans="1:14" x14ac:dyDescent="0.15">
      <c r="A89" t="s">
        <v>46</v>
      </c>
      <c r="B89" t="s">
        <v>318</v>
      </c>
      <c r="C89" t="s">
        <v>47</v>
      </c>
      <c r="D89" t="s">
        <v>48</v>
      </c>
      <c r="E89" t="s">
        <v>499</v>
      </c>
      <c r="F89" t="s">
        <v>501</v>
      </c>
    </row>
    <row r="90" spans="1:14" x14ac:dyDescent="0.15">
      <c r="A90" t="s">
        <v>49</v>
      </c>
      <c r="B90" s="16">
        <v>1732.8923486232084</v>
      </c>
      <c r="C90">
        <v>2</v>
      </c>
      <c r="D90" s="16">
        <v>866.44617431160418</v>
      </c>
      <c r="E90" s="16">
        <v>6.9648115341040455</v>
      </c>
      <c r="F90" s="270">
        <v>6.1749223240679958E-3</v>
      </c>
    </row>
    <row r="91" spans="1:14" x14ac:dyDescent="0.15">
      <c r="A91" t="s">
        <v>50</v>
      </c>
      <c r="B91" s="16">
        <v>2114.8576513767916</v>
      </c>
      <c r="C91">
        <v>17</v>
      </c>
      <c r="D91" s="16">
        <v>124.40339125745834</v>
      </c>
      <c r="E91" s="16"/>
      <c r="F91" s="16"/>
    </row>
    <row r="92" spans="1:14" x14ac:dyDescent="0.15">
      <c r="A92" t="s">
        <v>51</v>
      </c>
      <c r="B92" s="16">
        <v>3847.75</v>
      </c>
      <c r="C92">
        <v>19</v>
      </c>
      <c r="D92" s="16"/>
      <c r="E92" s="16"/>
      <c r="F92" s="16"/>
    </row>
    <row r="94" spans="1:14" x14ac:dyDescent="0.15">
      <c r="A94" t="s">
        <v>475</v>
      </c>
    </row>
    <row r="95" spans="1:14" x14ac:dyDescent="0.15">
      <c r="E95" t="s">
        <v>315</v>
      </c>
      <c r="G95" t="s">
        <v>314</v>
      </c>
      <c r="J95" t="s">
        <v>708</v>
      </c>
      <c r="K95" t="s">
        <v>316</v>
      </c>
      <c r="M95" t="s">
        <v>317</v>
      </c>
    </row>
    <row r="96" spans="1:14" x14ac:dyDescent="0.15">
      <c r="A96" t="s">
        <v>184</v>
      </c>
      <c r="B96" t="s">
        <v>36</v>
      </c>
      <c r="C96" t="s">
        <v>38</v>
      </c>
      <c r="D96" t="s">
        <v>37</v>
      </c>
      <c r="E96" t="s">
        <v>502</v>
      </c>
      <c r="F96" t="s">
        <v>503</v>
      </c>
      <c r="G96" t="s">
        <v>499</v>
      </c>
      <c r="H96" t="s">
        <v>500</v>
      </c>
      <c r="I96" t="s">
        <v>501</v>
      </c>
      <c r="J96" t="s">
        <v>709</v>
      </c>
      <c r="K96" t="s">
        <v>39</v>
      </c>
      <c r="L96" t="s">
        <v>40</v>
      </c>
      <c r="M96" t="s">
        <v>41</v>
      </c>
      <c r="N96" t="s">
        <v>42</v>
      </c>
    </row>
    <row r="97" spans="1:14" x14ac:dyDescent="0.15">
      <c r="A97" s="26" t="s">
        <v>1</v>
      </c>
      <c r="B97" s="16">
        <v>0.74877825452119751</v>
      </c>
      <c r="C97" s="16">
        <v>0.22273316587778216</v>
      </c>
      <c r="D97" s="16">
        <v>0.61536987105539687</v>
      </c>
      <c r="E97" s="16">
        <v>0.27885235145212051</v>
      </c>
      <c r="F97" s="16">
        <v>1.2187041575902744</v>
      </c>
      <c r="G97" s="16">
        <v>11.301515025038725</v>
      </c>
      <c r="H97" s="16">
        <v>3.361772601625328</v>
      </c>
      <c r="I97" s="270">
        <v>3.7015738496711951E-3</v>
      </c>
      <c r="J97" s="16" t="s">
        <v>461</v>
      </c>
      <c r="K97" s="16">
        <v>0.5391809391685316</v>
      </c>
      <c r="L97" s="16">
        <v>0.63192202288203392</v>
      </c>
      <c r="M97" s="16">
        <v>0.96491616307135852</v>
      </c>
      <c r="N97" s="16">
        <v>1.036359466522945</v>
      </c>
    </row>
    <row r="98" spans="1:14" x14ac:dyDescent="0.15">
      <c r="A98" s="26" t="s">
        <v>2</v>
      </c>
      <c r="B98" s="16">
        <v>0.39482944583692464</v>
      </c>
      <c r="C98" s="16">
        <v>0.17768022140825573</v>
      </c>
      <c r="D98" s="16">
        <v>0.40676009797072132</v>
      </c>
      <c r="E98" s="16">
        <v>1.9956946836913847E-2</v>
      </c>
      <c r="F98" s="16">
        <v>0.76970194483693544</v>
      </c>
      <c r="G98" s="16">
        <v>4.9378841342619539</v>
      </c>
      <c r="H98" s="16">
        <v>2.2221350396098689</v>
      </c>
      <c r="I98" s="270">
        <v>4.0135279440355338E-2</v>
      </c>
      <c r="J98" s="16" t="s">
        <v>462</v>
      </c>
      <c r="K98" s="16">
        <v>0.29149713726004717</v>
      </c>
      <c r="L98" s="16">
        <v>0.47443102147896099</v>
      </c>
      <c r="M98" s="16">
        <v>0.96491616307135719</v>
      </c>
      <c r="N98" s="16">
        <v>1.0363594665229463</v>
      </c>
    </row>
    <row r="99" spans="1:14" x14ac:dyDescent="0.15">
      <c r="A99" s="26" t="s">
        <v>43</v>
      </c>
      <c r="B99" s="16">
        <v>48.442485976016812</v>
      </c>
      <c r="C99" s="16">
        <v>18.528864475835338</v>
      </c>
      <c r="D99" s="16"/>
      <c r="E99" s="16">
        <v>9.3499990653370588</v>
      </c>
      <c r="F99" s="16">
        <v>87.534972886696565</v>
      </c>
      <c r="G99" s="16">
        <v>6.8352630828273275</v>
      </c>
      <c r="H99" s="16">
        <v>2.6144336065058771</v>
      </c>
      <c r="I99" s="270">
        <v>1.813027734501851E-2</v>
      </c>
      <c r="J99" s="16" t="s">
        <v>462</v>
      </c>
      <c r="K99" s="16"/>
      <c r="L99" s="16"/>
      <c r="M99" s="16"/>
      <c r="N99" s="16"/>
    </row>
    <row r="117" spans="1:8" x14ac:dyDescent="0.15">
      <c r="B117" s="26" t="s">
        <v>0</v>
      </c>
      <c r="D117" t="s">
        <v>504</v>
      </c>
    </row>
    <row r="118" spans="1:8" x14ac:dyDescent="0.15">
      <c r="A118" t="s">
        <v>17</v>
      </c>
      <c r="B118" t="s">
        <v>52</v>
      </c>
      <c r="C118" t="s">
        <v>320</v>
      </c>
      <c r="D118" t="s">
        <v>505</v>
      </c>
      <c r="E118" t="s">
        <v>506</v>
      </c>
      <c r="F118" t="s">
        <v>507</v>
      </c>
      <c r="G118" t="s">
        <v>508</v>
      </c>
      <c r="H118" t="s">
        <v>509</v>
      </c>
    </row>
    <row r="119" spans="1:8" x14ac:dyDescent="0.15">
      <c r="A119">
        <v>1</v>
      </c>
      <c r="B119" s="15">
        <v>120</v>
      </c>
      <c r="C119" s="15">
        <v>122.8996284107527</v>
      </c>
      <c r="D119" s="15">
        <v>-2.8996284107526975</v>
      </c>
      <c r="E119" s="15">
        <v>-0.25997179727653635</v>
      </c>
      <c r="F119" s="15">
        <v>-0.38401059702074491</v>
      </c>
      <c r="G119" s="15">
        <v>5.8095733582712639E-2</v>
      </c>
      <c r="H119" s="15">
        <v>0.54168290670713626</v>
      </c>
    </row>
    <row r="120" spans="1:8" x14ac:dyDescent="0.15">
      <c r="A120">
        <v>2</v>
      </c>
      <c r="B120" s="15">
        <v>130</v>
      </c>
      <c r="C120" s="15">
        <v>128.46707114970619</v>
      </c>
      <c r="D120" s="15">
        <v>1.5329288502938141</v>
      </c>
      <c r="E120" s="15">
        <v>0.13743770299329092</v>
      </c>
      <c r="F120" s="15">
        <v>0.14882664498384635</v>
      </c>
      <c r="G120" s="15">
        <v>1.2743214582721393E-3</v>
      </c>
      <c r="H120" s="15">
        <v>0.14719371319478841</v>
      </c>
    </row>
    <row r="121" spans="1:8" x14ac:dyDescent="0.15">
      <c r="A121">
        <v>3</v>
      </c>
      <c r="B121" s="15">
        <v>95</v>
      </c>
      <c r="C121" s="15">
        <v>96.024322382378784</v>
      </c>
      <c r="D121" s="15">
        <v>-1.0243223823787844</v>
      </c>
      <c r="E121" s="15">
        <v>-9.1837605725648877E-2</v>
      </c>
      <c r="F121" s="15">
        <v>-0.10865487162043573</v>
      </c>
      <c r="G121" s="15">
        <v>1.5732202163246162E-3</v>
      </c>
      <c r="H121" s="15">
        <v>0.28559793760453561</v>
      </c>
    </row>
    <row r="122" spans="1:8" x14ac:dyDescent="0.15">
      <c r="A122">
        <v>4</v>
      </c>
      <c r="B122" s="15">
        <v>141</v>
      </c>
      <c r="C122" s="15">
        <v>125.39019685731608</v>
      </c>
      <c r="D122" s="15">
        <v>15.609803142683916</v>
      </c>
      <c r="E122" s="15">
        <v>1.3995271128837652</v>
      </c>
      <c r="F122" s="15">
        <v>1.4858788661755844</v>
      </c>
      <c r="G122" s="15">
        <v>9.3618356184356502E-2</v>
      </c>
      <c r="H122" s="15">
        <v>0.11285252377992047</v>
      </c>
    </row>
    <row r="123" spans="1:8" x14ac:dyDescent="0.15">
      <c r="A123">
        <v>5</v>
      </c>
      <c r="B123" s="15">
        <v>128</v>
      </c>
      <c r="C123" s="15">
        <v>125.36329314585302</v>
      </c>
      <c r="D123" s="15">
        <v>2.6367068541469791</v>
      </c>
      <c r="E123" s="15">
        <v>0.23639905624528468</v>
      </c>
      <c r="F123" s="15">
        <v>0.25538741360735295</v>
      </c>
      <c r="G123" s="15">
        <v>3.632873042930646E-3</v>
      </c>
      <c r="H123" s="15">
        <v>0.14317427510406189</v>
      </c>
    </row>
    <row r="124" spans="1:8" x14ac:dyDescent="0.15">
      <c r="A124">
        <v>6</v>
      </c>
      <c r="B124" s="15">
        <v>118</v>
      </c>
      <c r="C124" s="15">
        <v>126.17985574898994</v>
      </c>
      <c r="D124" s="15">
        <v>-8.1798557489899366</v>
      </c>
      <c r="E124" s="15">
        <v>-0.73338079894716868</v>
      </c>
      <c r="F124" s="15">
        <v>-0.78078313117019216</v>
      </c>
      <c r="G124" s="15">
        <v>2.7117717022915468E-2</v>
      </c>
      <c r="H124" s="15">
        <v>0.11773667383959346</v>
      </c>
    </row>
    <row r="125" spans="1:8" x14ac:dyDescent="0.15">
      <c r="A125">
        <v>7</v>
      </c>
      <c r="B125" s="15">
        <v>108</v>
      </c>
      <c r="C125" s="15">
        <v>119.27732890968855</v>
      </c>
      <c r="D125" s="15">
        <v>-11.277328909688549</v>
      </c>
      <c r="E125" s="15">
        <v>-1.0110907502004123</v>
      </c>
      <c r="F125" s="15">
        <v>-1.0506805389824585</v>
      </c>
      <c r="G125" s="15">
        <v>2.9380793404430387E-2</v>
      </c>
      <c r="H125" s="15">
        <v>7.3940485177316037E-2</v>
      </c>
    </row>
    <row r="126" spans="1:8" x14ac:dyDescent="0.15">
      <c r="A126">
        <v>8</v>
      </c>
      <c r="B126" s="15">
        <v>87</v>
      </c>
      <c r="C126" s="15">
        <v>103.92091129911726</v>
      </c>
      <c r="D126" s="15">
        <v>-16.920911299117265</v>
      </c>
      <c r="E126" s="15">
        <v>-1.5170770522442449</v>
      </c>
      <c r="F126" s="15">
        <v>-1.7649617975535403</v>
      </c>
      <c r="G126" s="15">
        <v>0.36705200862063181</v>
      </c>
      <c r="H126" s="15">
        <v>0.26116976589167495</v>
      </c>
    </row>
    <row r="127" spans="1:8" x14ac:dyDescent="0.15">
      <c r="A127">
        <v>9</v>
      </c>
      <c r="B127" s="15">
        <v>120</v>
      </c>
      <c r="C127" s="15">
        <v>123.25252707952086</v>
      </c>
      <c r="D127" s="15">
        <v>-3.2525270795208598</v>
      </c>
      <c r="E127" s="15">
        <v>-0.29161161044568001</v>
      </c>
      <c r="F127" s="15">
        <v>-0.32023261028319661</v>
      </c>
      <c r="G127" s="15">
        <v>7.0392420143662445E-3</v>
      </c>
      <c r="H127" s="15">
        <v>0.17076330537068032</v>
      </c>
    </row>
    <row r="128" spans="1:8" x14ac:dyDescent="0.15">
      <c r="A128">
        <v>10</v>
      </c>
      <c r="B128" s="15">
        <v>110</v>
      </c>
      <c r="C128" s="15">
        <v>104.80525825086988</v>
      </c>
      <c r="D128" s="15">
        <v>5.1947417491301167</v>
      </c>
      <c r="E128" s="15">
        <v>0.46574462572542175</v>
      </c>
      <c r="F128" s="15">
        <v>0.50461432244629156</v>
      </c>
      <c r="G128" s="15">
        <v>1.4758620101356975E-2</v>
      </c>
      <c r="H128" s="15">
        <v>0.1481236554911422</v>
      </c>
    </row>
    <row r="129" spans="1:8" x14ac:dyDescent="0.15">
      <c r="A129">
        <v>11</v>
      </c>
      <c r="B129" s="15">
        <v>100</v>
      </c>
      <c r="C129" s="15">
        <v>104.80525825086988</v>
      </c>
      <c r="D129" s="15">
        <v>-4.8052582508698833</v>
      </c>
      <c r="E129" s="15">
        <v>-0.43082472885974665</v>
      </c>
      <c r="F129" s="15">
        <v>-0.46678011218713666</v>
      </c>
      <c r="G129" s="15">
        <v>1.2628486260318627E-2</v>
      </c>
      <c r="H129" s="15">
        <v>0.1481236554911422</v>
      </c>
    </row>
    <row r="130" spans="1:8" x14ac:dyDescent="0.15">
      <c r="A130">
        <v>12</v>
      </c>
      <c r="B130" s="15">
        <v>127</v>
      </c>
      <c r="C130" s="15">
        <v>122.08201566769966</v>
      </c>
      <c r="D130" s="15">
        <v>4.9179843323003354</v>
      </c>
      <c r="E130" s="15">
        <v>0.44093140386704821</v>
      </c>
      <c r="F130" s="15">
        <v>0.4580054713889683</v>
      </c>
      <c r="G130" s="15">
        <v>5.5200651815312651E-3</v>
      </c>
      <c r="H130" s="15">
        <v>7.316861900971415E-2</v>
      </c>
    </row>
    <row r="131" spans="1:8" x14ac:dyDescent="0.15">
      <c r="A131">
        <v>13</v>
      </c>
      <c r="B131" s="15">
        <v>112</v>
      </c>
      <c r="C131" s="15">
        <v>118.71897691524102</v>
      </c>
      <c r="D131" s="15">
        <v>-6.718976915241015</v>
      </c>
      <c r="E131" s="15">
        <v>-0.60240287963702821</v>
      </c>
      <c r="F131" s="15">
        <v>-0.64700593705607434</v>
      </c>
      <c r="G131" s="15">
        <v>2.1428432052201993E-2</v>
      </c>
      <c r="H131" s="15">
        <v>0.13312286755175312</v>
      </c>
    </row>
    <row r="132" spans="1:8" x14ac:dyDescent="0.15">
      <c r="A132">
        <v>14</v>
      </c>
      <c r="B132" s="15">
        <v>130</v>
      </c>
      <c r="C132" s="15">
        <v>102.7224460359169</v>
      </c>
      <c r="D132" s="15">
        <v>27.277553964083097</v>
      </c>
      <c r="E132" s="15">
        <v>2.4456218952240083</v>
      </c>
      <c r="F132" s="15">
        <v>2.6495188616954999</v>
      </c>
      <c r="G132" s="15">
        <v>0.40644435798994738</v>
      </c>
      <c r="H132" s="15">
        <v>0.14799018721045348</v>
      </c>
    </row>
    <row r="133" spans="1:8" x14ac:dyDescent="0.15">
      <c r="A133">
        <v>15</v>
      </c>
      <c r="B133" s="15">
        <v>99</v>
      </c>
      <c r="C133" s="15">
        <v>113.51840977074528</v>
      </c>
      <c r="D133" s="15">
        <v>-14.518409770745279</v>
      </c>
      <c r="E133" s="15">
        <v>-1.3016761277760098</v>
      </c>
      <c r="F133" s="15">
        <v>-1.362180836880954</v>
      </c>
      <c r="G133" s="15">
        <v>5.8835910240875783E-2</v>
      </c>
      <c r="H133" s="15">
        <v>8.6862144315771217E-2</v>
      </c>
    </row>
    <row r="134" spans="1:8" x14ac:dyDescent="0.15">
      <c r="A134">
        <v>16</v>
      </c>
      <c r="B134" s="15">
        <v>102</v>
      </c>
      <c r="C134" s="15">
        <v>108.79443334639177</v>
      </c>
      <c r="D134" s="15">
        <v>-6.7944333463917701</v>
      </c>
      <c r="E134" s="15">
        <v>-0.60916807201464152</v>
      </c>
      <c r="F134" s="15">
        <v>-0.63440656769642023</v>
      </c>
      <c r="G134" s="15">
        <v>1.1346845534995067E-2</v>
      </c>
      <c r="H134" s="15">
        <v>7.7983007773130344E-2</v>
      </c>
    </row>
    <row r="135" spans="1:8" x14ac:dyDescent="0.15">
      <c r="A135">
        <v>17</v>
      </c>
      <c r="B135" s="15">
        <v>130</v>
      </c>
      <c r="C135" s="15">
        <v>117.15363605758291</v>
      </c>
      <c r="D135" s="15">
        <v>12.846363942417085</v>
      </c>
      <c r="E135" s="15">
        <v>1.1517656228619064</v>
      </c>
      <c r="F135" s="15">
        <v>1.1823945827553763</v>
      </c>
      <c r="G135" s="15">
        <v>2.5115295595270998E-2</v>
      </c>
      <c r="H135" s="15">
        <v>5.1137329818420701E-2</v>
      </c>
    </row>
    <row r="136" spans="1:8" x14ac:dyDescent="0.15">
      <c r="A136">
        <v>18</v>
      </c>
      <c r="B136" s="15">
        <v>110</v>
      </c>
      <c r="C136" s="15">
        <v>113.55929040789793</v>
      </c>
      <c r="D136" s="15">
        <v>-3.5592904078979331</v>
      </c>
      <c r="E136" s="15">
        <v>-0.31911507037902304</v>
      </c>
      <c r="F136" s="15">
        <v>-0.3318530930856558</v>
      </c>
      <c r="G136" s="15">
        <v>2.9890805882705649E-3</v>
      </c>
      <c r="H136" s="15">
        <v>7.5295674524258241E-2</v>
      </c>
    </row>
    <row r="137" spans="1:8" x14ac:dyDescent="0.15">
      <c r="A137">
        <v>19</v>
      </c>
      <c r="B137" s="15">
        <v>120</v>
      </c>
      <c r="C137" s="15">
        <v>112.38877899607675</v>
      </c>
      <c r="D137" s="15">
        <v>7.611221003923248</v>
      </c>
      <c r="E137" s="15">
        <v>0.68239875030925434</v>
      </c>
      <c r="F137" s="15">
        <v>0.71010962156183344</v>
      </c>
      <c r="G137" s="15">
        <v>1.3928395472004898E-2</v>
      </c>
      <c r="H137" s="15">
        <v>7.6523918623252182E-2</v>
      </c>
    </row>
    <row r="138" spans="1:8" x14ac:dyDescent="0.15">
      <c r="A138">
        <v>20</v>
      </c>
      <c r="B138" s="15">
        <v>128</v>
      </c>
      <c r="C138" s="15">
        <v>125.67636131738465</v>
      </c>
      <c r="D138" s="15">
        <v>2.3236386826153534</v>
      </c>
      <c r="E138" s="15">
        <v>0.20833032339615784</v>
      </c>
      <c r="F138" s="15">
        <v>0.22304066166560807</v>
      </c>
      <c r="G138" s="15">
        <v>2.4244623741155268E-3</v>
      </c>
      <c r="H138" s="15">
        <v>0.12755735352124692</v>
      </c>
    </row>
    <row r="140" spans="1:8" x14ac:dyDescent="0.15">
      <c r="A140" t="s">
        <v>510</v>
      </c>
    </row>
    <row r="141" spans="1:8" x14ac:dyDescent="0.15">
      <c r="A141" t="s">
        <v>511</v>
      </c>
      <c r="B141" t="s">
        <v>62</v>
      </c>
      <c r="C141" t="s">
        <v>47</v>
      </c>
      <c r="D141" t="s">
        <v>501</v>
      </c>
    </row>
    <row r="142" spans="1:8" x14ac:dyDescent="0.15">
      <c r="A142" t="s">
        <v>512</v>
      </c>
      <c r="B142" s="16">
        <v>2.1601292484413475</v>
      </c>
      <c r="C142">
        <v>2</v>
      </c>
      <c r="D142" s="270">
        <v>0.33957358025785944</v>
      </c>
    </row>
    <row r="143" spans="1:8" x14ac:dyDescent="0.15">
      <c r="A143" t="s">
        <v>513</v>
      </c>
      <c r="B143" s="16">
        <v>3.1318349011407105</v>
      </c>
      <c r="C143">
        <v>4</v>
      </c>
      <c r="D143" s="270">
        <v>0.53601059282907482</v>
      </c>
    </row>
  </sheetData>
  <phoneticPr fontId="2"/>
  <hyperlinks>
    <hyperlink ref="A4" location="A15" display="ケースの要約" xr:uid="{00000000-0004-0000-0200-000000000000}"/>
    <hyperlink ref="A5" location="A23" display="基本統計量" xr:uid="{00000000-0004-0000-0200-000001000000}"/>
    <hyperlink ref="A6" location="A30" display="相関行列" xr:uid="{00000000-0004-0000-0200-000002000000}"/>
    <hyperlink ref="A7" location="A37" display="線形結合している変数" xr:uid="{00000000-0004-0000-0200-000003000000}"/>
    <hyperlink ref="A8" location="A40" display="変数選択の方法" xr:uid="{00000000-0004-0000-0200-000004000000}"/>
    <hyperlink ref="A9" location="A43" display="変数選択過程" xr:uid="{00000000-0004-0000-0200-000005000000}"/>
    <hyperlink ref="A10" location="A82" display="変数選択結果" xr:uid="{00000000-0004-0000-0200-000006000000}"/>
    <hyperlink ref="A11" location="A101" display="観測値×予測値" xr:uid="{00000000-0004-0000-0200-000007000000}"/>
    <hyperlink ref="B11" location="A102" display="残差プロット" xr:uid="{00000000-0004-0000-0200-000008000000}"/>
    <hyperlink ref="A12" location="A117" display="予測値" xr:uid="{00000000-0004-0000-0200-000009000000}"/>
    <hyperlink ref="B12" location="A117" display="回帰診断" xr:uid="{00000000-0004-0000-0200-00000A000000}"/>
    <hyperlink ref="A13" location="A140" display="不均一分散の検定" xr:uid="{00000000-0004-0000-0200-00000B000000}"/>
  </hyperlink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pageSetUpPr fitToPage="1"/>
  </sheetPr>
  <dimension ref="B2:K68"/>
  <sheetViews>
    <sheetView workbookViewId="0">
      <selection activeCell="C15" sqref="C15:H15"/>
    </sheetView>
  </sheetViews>
  <sheetFormatPr defaultColWidth="9" defaultRowHeight="13.5" x14ac:dyDescent="0.15"/>
  <cols>
    <col min="1" max="1" width="2.625" style="2" customWidth="1"/>
    <col min="2" max="2" width="28" style="2" customWidth="1"/>
    <col min="3" max="16384" width="9" style="2"/>
  </cols>
  <sheetData>
    <row r="2" spans="2:8" ht="18" customHeight="1" x14ac:dyDescent="0.15">
      <c r="B2" s="25" t="s">
        <v>604</v>
      </c>
      <c r="C2" s="19"/>
      <c r="D2" s="19"/>
      <c r="E2" s="19"/>
      <c r="F2" s="19"/>
      <c r="G2" s="19"/>
      <c r="H2" s="19"/>
    </row>
    <row r="3" spans="2:8" ht="14.25" x14ac:dyDescent="0.15">
      <c r="B3" s="25"/>
      <c r="C3" s="19"/>
      <c r="D3" s="19"/>
      <c r="E3" s="19"/>
      <c r="F3" s="19"/>
      <c r="G3" s="19"/>
      <c r="H3" s="19"/>
    </row>
    <row r="4" spans="2:8" ht="14.25" x14ac:dyDescent="0.15">
      <c r="B4" s="25"/>
      <c r="C4" s="19"/>
      <c r="D4" s="19"/>
      <c r="E4" s="19"/>
      <c r="F4" s="19"/>
      <c r="G4" s="19"/>
      <c r="H4" s="19"/>
    </row>
    <row r="5" spans="2:8" ht="14.25" x14ac:dyDescent="0.15">
      <c r="B5" s="25"/>
      <c r="C5" s="19"/>
      <c r="D5" s="19"/>
      <c r="E5" s="19"/>
      <c r="F5" s="19"/>
      <c r="G5" s="19"/>
      <c r="H5" s="19"/>
    </row>
    <row r="6" spans="2:8" ht="14.25" x14ac:dyDescent="0.15">
      <c r="B6" s="25"/>
      <c r="C6" s="19"/>
      <c r="D6" s="19"/>
      <c r="E6" s="19"/>
      <c r="F6" s="19"/>
      <c r="G6" s="19"/>
      <c r="H6" s="19"/>
    </row>
    <row r="7" spans="2:8" ht="14.25" x14ac:dyDescent="0.15">
      <c r="B7" s="25"/>
      <c r="C7" s="19"/>
      <c r="D7" s="19"/>
      <c r="E7" s="19"/>
      <c r="F7" s="19"/>
      <c r="G7" s="19"/>
      <c r="H7" s="19"/>
    </row>
    <row r="8" spans="2:8" ht="14.25" x14ac:dyDescent="0.15">
      <c r="B8" s="25"/>
      <c r="C8" s="19"/>
      <c r="D8" s="19"/>
      <c r="E8" s="19"/>
      <c r="F8" s="19"/>
      <c r="G8" s="19"/>
      <c r="H8" s="19"/>
    </row>
    <row r="9" spans="2:8" ht="14.25" x14ac:dyDescent="0.15">
      <c r="B9" s="25"/>
      <c r="C9" s="19"/>
      <c r="D9" s="19"/>
      <c r="E9" s="19"/>
      <c r="F9" s="19"/>
      <c r="G9" s="19"/>
      <c r="H9" s="19"/>
    </row>
    <row r="10" spans="2:8" ht="14.25" x14ac:dyDescent="0.15">
      <c r="B10" s="25"/>
      <c r="C10" s="19"/>
      <c r="D10" s="19"/>
      <c r="E10" s="19"/>
      <c r="F10" s="19"/>
      <c r="G10" s="19"/>
      <c r="H10" s="19"/>
    </row>
    <row r="11" spans="2:8" ht="14.25" x14ac:dyDescent="0.15">
      <c r="B11" s="25"/>
      <c r="C11" s="19"/>
      <c r="D11" s="19"/>
      <c r="E11" s="19"/>
      <c r="F11" s="19"/>
      <c r="G11" s="19"/>
      <c r="H11" s="19"/>
    </row>
    <row r="12" spans="2:8" ht="14.25" x14ac:dyDescent="0.15">
      <c r="B12" s="25"/>
      <c r="C12" s="19"/>
      <c r="D12" s="19"/>
      <c r="E12" s="19"/>
      <c r="F12" s="19"/>
      <c r="G12" s="19"/>
      <c r="H12" s="19"/>
    </row>
    <row r="13" spans="2:8" x14ac:dyDescent="0.15">
      <c r="B13" s="19"/>
      <c r="C13" s="19"/>
      <c r="D13" s="19"/>
      <c r="E13" s="19"/>
      <c r="F13" s="19"/>
      <c r="G13" s="19"/>
      <c r="H13" s="19"/>
    </row>
    <row r="14" spans="2:8" ht="14.25" thickBot="1" x14ac:dyDescent="0.2">
      <c r="B14" s="29" t="s">
        <v>935</v>
      </c>
      <c r="C14" s="19"/>
      <c r="D14" s="19"/>
      <c r="E14" s="19"/>
      <c r="F14" s="19"/>
      <c r="G14" s="19"/>
      <c r="H14" s="19"/>
    </row>
    <row r="15" spans="2:8" x14ac:dyDescent="0.15">
      <c r="B15" s="19" t="s">
        <v>91</v>
      </c>
      <c r="C15" s="71" t="s">
        <v>189</v>
      </c>
      <c r="D15" s="72" t="s">
        <v>92</v>
      </c>
      <c r="E15" s="72" t="s">
        <v>93</v>
      </c>
      <c r="F15" s="72" t="s">
        <v>94</v>
      </c>
      <c r="G15" s="72" t="s">
        <v>95</v>
      </c>
      <c r="H15" s="73" t="s">
        <v>96</v>
      </c>
    </row>
    <row r="16" spans="2:8" x14ac:dyDescent="0.15">
      <c r="B16" s="19" t="s">
        <v>99</v>
      </c>
      <c r="C16" s="74">
        <v>90</v>
      </c>
      <c r="D16" s="70">
        <v>0.26700000000000002</v>
      </c>
      <c r="E16" s="69">
        <v>141</v>
      </c>
      <c r="F16" s="69">
        <v>651</v>
      </c>
      <c r="G16" s="69">
        <v>491</v>
      </c>
      <c r="H16" s="75">
        <v>3.16</v>
      </c>
    </row>
    <row r="17" spans="2:11" x14ac:dyDescent="0.15">
      <c r="B17" s="19" t="s">
        <v>97</v>
      </c>
      <c r="C17" s="74">
        <v>79</v>
      </c>
      <c r="D17" s="70">
        <v>0.25800000000000001</v>
      </c>
      <c r="E17" s="69">
        <v>106</v>
      </c>
      <c r="F17" s="69">
        <v>615</v>
      </c>
      <c r="G17" s="69">
        <v>581</v>
      </c>
      <c r="H17" s="75">
        <v>3.62</v>
      </c>
    </row>
    <row r="18" spans="2:11" x14ac:dyDescent="0.15">
      <c r="B18" s="19" t="s">
        <v>98</v>
      </c>
      <c r="C18" s="74">
        <v>73</v>
      </c>
      <c r="D18" s="70">
        <v>0.25700000000000001</v>
      </c>
      <c r="E18" s="69">
        <v>85</v>
      </c>
      <c r="F18" s="69">
        <v>561</v>
      </c>
      <c r="G18" s="69">
        <v>563</v>
      </c>
      <c r="H18" s="75">
        <v>3.69</v>
      </c>
    </row>
    <row r="19" spans="2:11" x14ac:dyDescent="0.15">
      <c r="B19" s="19" t="s">
        <v>101</v>
      </c>
      <c r="C19" s="74">
        <v>69</v>
      </c>
      <c r="D19" s="70">
        <v>0.26300000000000001</v>
      </c>
      <c r="E19" s="69">
        <v>136</v>
      </c>
      <c r="F19" s="69">
        <v>631</v>
      </c>
      <c r="G19" s="69">
        <v>573</v>
      </c>
      <c r="H19" s="75">
        <v>3.69</v>
      </c>
    </row>
    <row r="20" spans="2:11" x14ac:dyDescent="0.15">
      <c r="B20" s="19" t="s">
        <v>102</v>
      </c>
      <c r="C20" s="74">
        <v>61</v>
      </c>
      <c r="D20" s="70">
        <v>0.249</v>
      </c>
      <c r="E20" s="69">
        <v>94</v>
      </c>
      <c r="F20" s="69">
        <v>519</v>
      </c>
      <c r="G20" s="69">
        <v>548</v>
      </c>
      <c r="H20" s="75">
        <v>3.59</v>
      </c>
    </row>
    <row r="21" spans="2:11" x14ac:dyDescent="0.15">
      <c r="B21" s="19" t="s">
        <v>100</v>
      </c>
      <c r="C21" s="74">
        <v>57</v>
      </c>
      <c r="D21" s="70">
        <v>0.24099999999999999</v>
      </c>
      <c r="E21" s="69">
        <v>85</v>
      </c>
      <c r="F21" s="69">
        <v>463</v>
      </c>
      <c r="G21">
        <v>612</v>
      </c>
      <c r="H21" s="75">
        <v>3.82</v>
      </c>
    </row>
    <row r="22" spans="2:11" x14ac:dyDescent="0.15">
      <c r="B22" s="19" t="s">
        <v>107</v>
      </c>
      <c r="C22" s="74">
        <v>76</v>
      </c>
      <c r="D22" s="263">
        <v>0.25700000000000001</v>
      </c>
      <c r="E22" s="69">
        <v>107</v>
      </c>
      <c r="F22" s="69">
        <v>574</v>
      </c>
      <c r="G22" s="69">
        <v>518</v>
      </c>
      <c r="H22" s="75">
        <v>3.31</v>
      </c>
    </row>
    <row r="23" spans="2:11" x14ac:dyDescent="0.15">
      <c r="B23" s="19" t="s">
        <v>103</v>
      </c>
      <c r="C23" s="74">
        <v>75</v>
      </c>
      <c r="D23" s="70">
        <v>0.24299999999999999</v>
      </c>
      <c r="E23" s="69">
        <v>98</v>
      </c>
      <c r="F23" s="69">
        <v>489</v>
      </c>
      <c r="G23" s="69">
        <v>443</v>
      </c>
      <c r="H23" s="75">
        <v>2.78</v>
      </c>
    </row>
    <row r="24" spans="2:11" x14ac:dyDescent="0.15">
      <c r="B24" s="19" t="s">
        <v>105</v>
      </c>
      <c r="C24" s="74">
        <v>70</v>
      </c>
      <c r="D24" s="70">
        <v>0.247</v>
      </c>
      <c r="E24" s="69">
        <v>78</v>
      </c>
      <c r="F24" s="69">
        <v>465</v>
      </c>
      <c r="G24" s="69">
        <v>550</v>
      </c>
      <c r="H24" s="75">
        <v>3.47</v>
      </c>
      <c r="K24" s="19"/>
    </row>
    <row r="25" spans="2:11" x14ac:dyDescent="0.15">
      <c r="B25" s="19" t="s">
        <v>106</v>
      </c>
      <c r="C25" s="74">
        <v>69</v>
      </c>
      <c r="D25" s="70">
        <v>0.246</v>
      </c>
      <c r="E25" s="69">
        <v>105</v>
      </c>
      <c r="F25" s="69">
        <v>506</v>
      </c>
      <c r="G25" s="69">
        <v>474</v>
      </c>
      <c r="H25" s="75">
        <v>2.92</v>
      </c>
    </row>
    <row r="26" spans="2:11" x14ac:dyDescent="0.15">
      <c r="B26" s="19" t="s">
        <v>104</v>
      </c>
      <c r="C26" s="74">
        <v>62</v>
      </c>
      <c r="D26" s="70">
        <v>0.253</v>
      </c>
      <c r="E26" s="69">
        <v>71</v>
      </c>
      <c r="F26" s="69">
        <v>473</v>
      </c>
      <c r="G26" s="69">
        <v>504</v>
      </c>
      <c r="H26" s="75">
        <v>3.19</v>
      </c>
    </row>
    <row r="27" spans="2:11" ht="14.25" thickBot="1" x14ac:dyDescent="0.2">
      <c r="B27" s="262" t="s">
        <v>936</v>
      </c>
      <c r="C27" s="76">
        <v>62</v>
      </c>
      <c r="D27" s="77">
        <v>0.249</v>
      </c>
      <c r="E27" s="78">
        <v>112</v>
      </c>
      <c r="F27" s="78">
        <v>508</v>
      </c>
      <c r="G27" s="78">
        <v>598</v>
      </c>
      <c r="H27" s="79">
        <v>3.8</v>
      </c>
    </row>
    <row r="28" spans="2:11" x14ac:dyDescent="0.15">
      <c r="B28" s="19"/>
      <c r="C28" s="19"/>
      <c r="D28" s="19"/>
      <c r="E28" s="19"/>
      <c r="F28" s="19"/>
      <c r="G28" s="19"/>
      <c r="H28" s="19"/>
    </row>
    <row r="29" spans="2:11" x14ac:dyDescent="0.15">
      <c r="B29" s="19"/>
      <c r="C29" s="19"/>
      <c r="D29" s="19"/>
      <c r="E29" s="19"/>
      <c r="F29" s="19"/>
      <c r="G29" s="19"/>
      <c r="H29" s="19"/>
    </row>
    <row r="30" spans="2:11" x14ac:dyDescent="0.15">
      <c r="B30" s="19" t="s">
        <v>416</v>
      </c>
    </row>
    <row r="56" spans="2:2" x14ac:dyDescent="0.15">
      <c r="B56" t="s">
        <v>603</v>
      </c>
    </row>
    <row r="68" spans="7:7" x14ac:dyDescent="0.15">
      <c r="G68"/>
    </row>
  </sheetData>
  <sheetProtection algorithmName="SHA-512" hashValue="17ujXoFkLhZxp+pFoNhdYGg2ymH60CeYtul/ZWHYgXs172qQUnc8o/Ff+FoZ3zaBjdwqPXYF3j/rx9LTX4YDFg==" saltValue="lS9wvanWsRRdc6rGQihAvw==" spinCount="100000" sheet="1" scenarios="1"/>
  <phoneticPr fontId="2"/>
  <pageMargins left="0.75" right="0.75" top="1" bottom="1" header="0.51200000000000001" footer="0.51200000000000001"/>
  <pageSetup paperSize="9" scale="73" fitToHeight="0"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G121"/>
  <sheetViews>
    <sheetView workbookViewId="0"/>
  </sheetViews>
  <sheetFormatPr defaultRowHeight="13.5" x14ac:dyDescent="0.15"/>
  <cols>
    <col min="1" max="1" width="19.5" bestFit="1" customWidth="1"/>
  </cols>
  <sheetData>
    <row r="1" spans="1:3" x14ac:dyDescent="0.15">
      <c r="A1" t="s">
        <v>285</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361</v>
      </c>
    </row>
    <row r="8" spans="1:3" x14ac:dyDescent="0.15">
      <c r="A8" s="27" t="s">
        <v>286</v>
      </c>
    </row>
    <row r="9" spans="1:3" x14ac:dyDescent="0.15">
      <c r="A9" s="27" t="s">
        <v>287</v>
      </c>
    </row>
    <row r="10" spans="1:3" x14ac:dyDescent="0.15">
      <c r="A10" s="27" t="s">
        <v>987</v>
      </c>
    </row>
    <row r="11" spans="1:3" x14ac:dyDescent="0.15">
      <c r="A11" s="27" t="s">
        <v>538</v>
      </c>
    </row>
    <row r="13" spans="1:3" x14ac:dyDescent="0.15">
      <c r="A13" t="s">
        <v>53</v>
      </c>
    </row>
    <row r="14" spans="1:3" x14ac:dyDescent="0.15">
      <c r="B14" t="s">
        <v>301</v>
      </c>
      <c r="C14" t="s">
        <v>69</v>
      </c>
    </row>
    <row r="15" spans="1:3" x14ac:dyDescent="0.15">
      <c r="A15" t="s">
        <v>54</v>
      </c>
      <c r="B15">
        <v>12</v>
      </c>
      <c r="C15" s="18">
        <v>1</v>
      </c>
    </row>
    <row r="16" spans="1:3" x14ac:dyDescent="0.15">
      <c r="A16" t="s">
        <v>348</v>
      </c>
      <c r="B16">
        <v>0</v>
      </c>
      <c r="C16" s="18">
        <v>0</v>
      </c>
    </row>
    <row r="17" spans="1:7" x14ac:dyDescent="0.15">
      <c r="A17" t="s">
        <v>304</v>
      </c>
      <c r="B17">
        <v>12</v>
      </c>
      <c r="C17" s="18">
        <v>1</v>
      </c>
    </row>
    <row r="19" spans="1:7" x14ac:dyDescent="0.15">
      <c r="A19" t="s">
        <v>28</v>
      </c>
    </row>
    <row r="20" spans="1:7" x14ac:dyDescent="0.15">
      <c r="A20" t="s">
        <v>184</v>
      </c>
      <c r="B20" t="s">
        <v>301</v>
      </c>
      <c r="C20" t="s">
        <v>29</v>
      </c>
      <c r="D20" t="s">
        <v>185</v>
      </c>
      <c r="E20" t="s">
        <v>30</v>
      </c>
      <c r="F20" t="s">
        <v>305</v>
      </c>
      <c r="G20" t="s">
        <v>306</v>
      </c>
    </row>
    <row r="21" spans="1:7" x14ac:dyDescent="0.15">
      <c r="A21" s="26" t="s">
        <v>108</v>
      </c>
      <c r="B21">
        <v>12</v>
      </c>
      <c r="C21" s="15">
        <v>70.25</v>
      </c>
      <c r="D21" s="15">
        <v>84.568181818181813</v>
      </c>
      <c r="E21" s="15">
        <v>9.1960960096217903</v>
      </c>
      <c r="F21" s="15">
        <v>57</v>
      </c>
      <c r="G21" s="15">
        <v>90</v>
      </c>
    </row>
    <row r="22" spans="1:7" x14ac:dyDescent="0.15">
      <c r="A22" s="26" t="s">
        <v>92</v>
      </c>
      <c r="B22">
        <v>12</v>
      </c>
      <c r="C22" s="15">
        <v>0.2525</v>
      </c>
      <c r="D22" s="15">
        <v>6.4636363636363746E-5</v>
      </c>
      <c r="E22" s="15">
        <v>8.0396743489001936E-3</v>
      </c>
      <c r="F22" s="15">
        <v>0.24099999999999999</v>
      </c>
      <c r="G22" s="15">
        <v>0.26700000000000002</v>
      </c>
    </row>
    <row r="23" spans="1:7" x14ac:dyDescent="0.15">
      <c r="A23" s="26" t="s">
        <v>93</v>
      </c>
      <c r="B23">
        <v>12</v>
      </c>
      <c r="C23" s="15">
        <v>101.5</v>
      </c>
      <c r="D23" s="15">
        <v>456.27272727272725</v>
      </c>
      <c r="E23" s="15">
        <v>21.3605413618833</v>
      </c>
      <c r="F23" s="15">
        <v>71</v>
      </c>
      <c r="G23" s="15">
        <v>141</v>
      </c>
    </row>
    <row r="24" spans="1:7" x14ac:dyDescent="0.15">
      <c r="A24" s="26" t="s">
        <v>94</v>
      </c>
      <c r="B24">
        <v>12</v>
      </c>
      <c r="C24" s="15">
        <v>537.91666666666663</v>
      </c>
      <c r="D24" s="15">
        <v>4457.9015151515014</v>
      </c>
      <c r="E24" s="15">
        <v>66.76751841390768</v>
      </c>
      <c r="F24" s="15">
        <v>463</v>
      </c>
      <c r="G24" s="15">
        <v>651</v>
      </c>
    </row>
    <row r="25" spans="1:7" x14ac:dyDescent="0.15">
      <c r="A25" s="26" t="s">
        <v>95</v>
      </c>
      <c r="B25">
        <v>12</v>
      </c>
      <c r="C25" s="15">
        <v>537.91666666666663</v>
      </c>
      <c r="D25" s="15">
        <v>2718.628787878788</v>
      </c>
      <c r="E25" s="15">
        <v>52.140471688303585</v>
      </c>
      <c r="F25" s="15">
        <v>443</v>
      </c>
      <c r="G25" s="15">
        <v>612</v>
      </c>
    </row>
    <row r="26" spans="1:7" x14ac:dyDescent="0.15">
      <c r="A26" s="26" t="s">
        <v>96</v>
      </c>
      <c r="B26">
        <v>12</v>
      </c>
      <c r="C26" s="15">
        <v>3.4199999999999995</v>
      </c>
      <c r="D26" s="15">
        <v>0.11943636363636362</v>
      </c>
      <c r="E26" s="15">
        <v>0.3455956649559766</v>
      </c>
      <c r="F26" s="15">
        <v>2.78</v>
      </c>
      <c r="G26" s="15">
        <v>3.82</v>
      </c>
    </row>
    <row r="28" spans="1:7" x14ac:dyDescent="0.15">
      <c r="A28" t="s">
        <v>31</v>
      </c>
    </row>
    <row r="29" spans="1:7" x14ac:dyDescent="0.15">
      <c r="B29" s="26" t="s">
        <v>108</v>
      </c>
      <c r="C29" s="26" t="s">
        <v>92</v>
      </c>
      <c r="D29" s="26" t="s">
        <v>93</v>
      </c>
      <c r="E29" s="26" t="s">
        <v>94</v>
      </c>
      <c r="F29" s="26" t="s">
        <v>95</v>
      </c>
      <c r="G29" s="26" t="s">
        <v>96</v>
      </c>
    </row>
    <row r="30" spans="1:7" x14ac:dyDescent="0.15">
      <c r="A30" s="26" t="s">
        <v>108</v>
      </c>
      <c r="B30" s="15">
        <v>1</v>
      </c>
      <c r="C30" s="15">
        <v>0.65599387447435387</v>
      </c>
      <c r="D30" s="15">
        <v>0.55558911330379956</v>
      </c>
      <c r="E30" s="15">
        <v>0.71635267751740628</v>
      </c>
      <c r="F30" s="15">
        <v>-0.43678147504340553</v>
      </c>
      <c r="G30" s="15">
        <v>-0.40475476642969727</v>
      </c>
    </row>
    <row r="31" spans="1:7" x14ac:dyDescent="0.15">
      <c r="A31" s="26" t="s">
        <v>92</v>
      </c>
      <c r="B31" s="15">
        <v>0.65599387447435387</v>
      </c>
      <c r="C31" s="15">
        <v>1</v>
      </c>
      <c r="D31" s="15">
        <v>0.64265114926253164</v>
      </c>
      <c r="E31" s="15">
        <v>0.91122632512459012</v>
      </c>
      <c r="F31" s="15">
        <v>1.8325279627606581E-2</v>
      </c>
      <c r="G31" s="15">
        <v>0.10797283652315229</v>
      </c>
    </row>
    <row r="32" spans="1:7" x14ac:dyDescent="0.15">
      <c r="A32" s="26" t="s">
        <v>93</v>
      </c>
      <c r="B32" s="15">
        <v>0.55558911330379956</v>
      </c>
      <c r="C32" s="15">
        <v>0.64265114926253164</v>
      </c>
      <c r="D32" s="15">
        <v>1</v>
      </c>
      <c r="E32" s="15">
        <v>0.80694953901043198</v>
      </c>
      <c r="F32" s="15">
        <v>-6.3707859159876229E-2</v>
      </c>
      <c r="G32" s="15">
        <v>-3.2880471359245815E-2</v>
      </c>
    </row>
    <row r="33" spans="1:7" x14ac:dyDescent="0.15">
      <c r="A33" s="26" t="s">
        <v>94</v>
      </c>
      <c r="B33" s="15">
        <v>0.71635267751740628</v>
      </c>
      <c r="C33" s="15">
        <v>0.91122632512459012</v>
      </c>
      <c r="D33" s="15">
        <v>0.80694953901043198</v>
      </c>
      <c r="E33" s="15">
        <v>1</v>
      </c>
      <c r="F33" s="15">
        <v>4.1962415478240936E-2</v>
      </c>
      <c r="G33" s="15">
        <v>0.1079898229958486</v>
      </c>
    </row>
    <row r="34" spans="1:7" x14ac:dyDescent="0.15">
      <c r="A34" s="26" t="s">
        <v>95</v>
      </c>
      <c r="B34" s="15">
        <v>-0.43678147504340553</v>
      </c>
      <c r="C34" s="15">
        <v>1.8325279627606581E-2</v>
      </c>
      <c r="D34" s="15">
        <v>-6.3707859159876229E-2</v>
      </c>
      <c r="E34" s="15">
        <v>4.1962415478240936E-2</v>
      </c>
      <c r="F34" s="15">
        <v>1</v>
      </c>
      <c r="G34" s="15">
        <v>0.98146085908303426</v>
      </c>
    </row>
    <row r="35" spans="1:7" x14ac:dyDescent="0.15">
      <c r="A35" s="26" t="s">
        <v>96</v>
      </c>
      <c r="B35" s="15">
        <v>-0.40475476642969727</v>
      </c>
      <c r="C35" s="15">
        <v>0.10797283652315229</v>
      </c>
      <c r="D35" s="15">
        <v>-3.2880471359245815E-2</v>
      </c>
      <c r="E35" s="15">
        <v>0.1079898229958486</v>
      </c>
      <c r="F35" s="15">
        <v>0.98146085908303426</v>
      </c>
      <c r="G35" s="15">
        <v>1</v>
      </c>
    </row>
    <row r="37" spans="1:7" x14ac:dyDescent="0.15">
      <c r="A37" t="s">
        <v>361</v>
      </c>
    </row>
    <row r="38" spans="1:7" x14ac:dyDescent="0.15">
      <c r="A38" t="s">
        <v>525</v>
      </c>
      <c r="B38" t="s">
        <v>771</v>
      </c>
    </row>
    <row r="39" spans="1:7" x14ac:dyDescent="0.15">
      <c r="A39" t="s">
        <v>526</v>
      </c>
      <c r="B39" t="s">
        <v>948</v>
      </c>
    </row>
    <row r="40" spans="1:7" x14ac:dyDescent="0.15">
      <c r="A40" t="s">
        <v>527</v>
      </c>
      <c r="B40" t="s">
        <v>530</v>
      </c>
    </row>
    <row r="42" spans="1:7" x14ac:dyDescent="0.15">
      <c r="A42" t="s">
        <v>286</v>
      </c>
    </row>
    <row r="43" spans="1:7" x14ac:dyDescent="0.15">
      <c r="B43" s="26" t="s">
        <v>108</v>
      </c>
      <c r="C43" s="26" t="s">
        <v>92</v>
      </c>
      <c r="D43" s="26" t="s">
        <v>93</v>
      </c>
      <c r="E43" s="26" t="s">
        <v>94</v>
      </c>
      <c r="F43" s="26" t="s">
        <v>95</v>
      </c>
      <c r="G43" s="26" t="s">
        <v>96</v>
      </c>
    </row>
    <row r="44" spans="1:7" x14ac:dyDescent="0.15">
      <c r="A44" s="26" t="s">
        <v>108</v>
      </c>
      <c r="B44" s="15">
        <v>0</v>
      </c>
      <c r="C44" s="15">
        <v>0.82946503907717062</v>
      </c>
      <c r="D44" s="15">
        <v>0.94277344754315229</v>
      </c>
      <c r="E44" s="15">
        <v>0.75318964740972605</v>
      </c>
      <c r="F44" s="15">
        <v>1.6951586799137157</v>
      </c>
      <c r="G44" s="15">
        <v>1.6761591609567972</v>
      </c>
    </row>
    <row r="45" spans="1:7" x14ac:dyDescent="0.15">
      <c r="A45" s="26" t="s">
        <v>986</v>
      </c>
      <c r="B45" s="15">
        <v>0.82946503907717062</v>
      </c>
      <c r="C45" s="15">
        <v>0</v>
      </c>
      <c r="D45" s="15">
        <v>0.8453979545012732</v>
      </c>
      <c r="E45" s="15">
        <v>0.42136367872755687</v>
      </c>
      <c r="F45" s="15">
        <v>1.401195718215263</v>
      </c>
      <c r="G45" s="15">
        <v>1.3356849654591818</v>
      </c>
    </row>
    <row r="46" spans="1:7" x14ac:dyDescent="0.15">
      <c r="A46" s="26" t="s">
        <v>93</v>
      </c>
      <c r="B46" s="15">
        <v>0.94277344754315229</v>
      </c>
      <c r="C46" s="15">
        <v>0.8453979545012732</v>
      </c>
      <c r="D46" s="15">
        <v>0</v>
      </c>
      <c r="E46" s="15">
        <v>0.6213701972086656</v>
      </c>
      <c r="F46" s="15">
        <v>1.4585663229074475</v>
      </c>
      <c r="G46" s="15">
        <v>1.4372755277672029</v>
      </c>
    </row>
    <row r="47" spans="1:7" x14ac:dyDescent="0.15">
      <c r="A47" s="26" t="s">
        <v>94</v>
      </c>
      <c r="B47" s="15">
        <v>0.75318964740972605</v>
      </c>
      <c r="C47" s="15">
        <v>0.42136367872755687</v>
      </c>
      <c r="D47" s="15">
        <v>0.6213701972086656</v>
      </c>
      <c r="E47" s="15">
        <v>0</v>
      </c>
      <c r="F47" s="15">
        <v>1.3842236701644421</v>
      </c>
      <c r="G47" s="15">
        <v>1.3356722479741439</v>
      </c>
    </row>
    <row r="48" spans="1:7" x14ac:dyDescent="0.15">
      <c r="A48" s="26" t="s">
        <v>95</v>
      </c>
      <c r="B48" s="15">
        <v>1.6951586799137157</v>
      </c>
      <c r="C48" s="15">
        <v>1.401195718215263</v>
      </c>
      <c r="D48" s="15">
        <v>1.4585663229074475</v>
      </c>
      <c r="E48" s="15">
        <v>1.3842236701644421</v>
      </c>
      <c r="F48" s="15">
        <v>0</v>
      </c>
      <c r="G48" s="15">
        <v>0.19255721703932957</v>
      </c>
    </row>
    <row r="49" spans="1:7" x14ac:dyDescent="0.15">
      <c r="A49" s="26" t="s">
        <v>96</v>
      </c>
      <c r="B49" s="15">
        <v>1.6761591609567972</v>
      </c>
      <c r="C49" s="15">
        <v>1.3356849654591818</v>
      </c>
      <c r="D49" s="15">
        <v>1.4372755277672029</v>
      </c>
      <c r="E49" s="15">
        <v>1.3356722479741439</v>
      </c>
      <c r="F49" s="15">
        <v>0.19255721703932957</v>
      </c>
      <c r="G49" s="15">
        <v>0</v>
      </c>
    </row>
    <row r="51" spans="1:7" x14ac:dyDescent="0.15">
      <c r="A51" t="s">
        <v>287</v>
      </c>
    </row>
    <row r="52" spans="1:7" x14ac:dyDescent="0.15">
      <c r="B52" t="s">
        <v>288</v>
      </c>
      <c r="C52">
        <v>1</v>
      </c>
      <c r="D52">
        <v>2</v>
      </c>
      <c r="E52">
        <v>3</v>
      </c>
      <c r="F52">
        <v>4</v>
      </c>
      <c r="G52">
        <v>5</v>
      </c>
    </row>
    <row r="53" spans="1:7" x14ac:dyDescent="0.15">
      <c r="A53" t="s">
        <v>184</v>
      </c>
      <c r="B53" t="s">
        <v>289</v>
      </c>
      <c r="C53" s="15">
        <v>0.19255721703932957</v>
      </c>
      <c r="D53" s="15">
        <v>0.42136367872755687</v>
      </c>
      <c r="E53" s="15">
        <v>0.82139107558607061</v>
      </c>
      <c r="F53" s="15">
        <v>0.92682612851797863</v>
      </c>
      <c r="G53" s="15">
        <v>2.2758408372701879</v>
      </c>
    </row>
    <row r="54" spans="1:7" x14ac:dyDescent="0.15">
      <c r="A54" s="26" t="s">
        <v>108</v>
      </c>
      <c r="B54">
        <v>1</v>
      </c>
      <c r="C54">
        <v>1</v>
      </c>
      <c r="D54">
        <v>1</v>
      </c>
      <c r="E54">
        <v>1</v>
      </c>
      <c r="F54">
        <v>1</v>
      </c>
      <c r="G54">
        <v>1</v>
      </c>
    </row>
    <row r="55" spans="1:7" x14ac:dyDescent="0.15">
      <c r="A55" s="26" t="s">
        <v>92</v>
      </c>
      <c r="B55">
        <v>2</v>
      </c>
      <c r="C55">
        <v>2</v>
      </c>
      <c r="D55">
        <v>2</v>
      </c>
      <c r="E55">
        <v>2</v>
      </c>
      <c r="F55">
        <v>1</v>
      </c>
      <c r="G55">
        <v>1</v>
      </c>
    </row>
    <row r="56" spans="1:7" x14ac:dyDescent="0.15">
      <c r="A56" s="26" t="s">
        <v>94</v>
      </c>
      <c r="B56">
        <v>4</v>
      </c>
      <c r="C56">
        <v>4</v>
      </c>
      <c r="D56">
        <v>2</v>
      </c>
      <c r="E56">
        <v>2</v>
      </c>
      <c r="F56">
        <v>1</v>
      </c>
      <c r="G56">
        <v>1</v>
      </c>
    </row>
    <row r="57" spans="1:7" x14ac:dyDescent="0.15">
      <c r="A57" s="26" t="s">
        <v>93</v>
      </c>
      <c r="B57">
        <v>3</v>
      </c>
      <c r="C57">
        <v>3</v>
      </c>
      <c r="D57">
        <v>3</v>
      </c>
      <c r="E57">
        <v>2</v>
      </c>
      <c r="F57">
        <v>1</v>
      </c>
      <c r="G57">
        <v>1</v>
      </c>
    </row>
    <row r="58" spans="1:7" x14ac:dyDescent="0.15">
      <c r="A58" s="26" t="s">
        <v>95</v>
      </c>
      <c r="B58">
        <v>5</v>
      </c>
      <c r="C58">
        <v>5</v>
      </c>
      <c r="D58">
        <v>4</v>
      </c>
      <c r="E58">
        <v>3</v>
      </c>
      <c r="F58">
        <v>2</v>
      </c>
      <c r="G58">
        <v>1</v>
      </c>
    </row>
    <row r="59" spans="1:7" x14ac:dyDescent="0.15">
      <c r="A59" s="26" t="s">
        <v>96</v>
      </c>
      <c r="B59">
        <v>6</v>
      </c>
      <c r="C59">
        <v>5</v>
      </c>
      <c r="D59">
        <v>4</v>
      </c>
      <c r="E59">
        <v>3</v>
      </c>
      <c r="F59">
        <v>2</v>
      </c>
      <c r="G59">
        <v>1</v>
      </c>
    </row>
    <row r="60" spans="1:7" x14ac:dyDescent="0.15">
      <c r="B60" t="s">
        <v>602</v>
      </c>
      <c r="C60">
        <v>5</v>
      </c>
      <c r="D60">
        <v>2</v>
      </c>
      <c r="E60">
        <v>2</v>
      </c>
      <c r="F60">
        <v>1</v>
      </c>
      <c r="G60">
        <v>1</v>
      </c>
    </row>
    <row r="61" spans="1:7" x14ac:dyDescent="0.15">
      <c r="B61" t="s">
        <v>602</v>
      </c>
      <c r="C61">
        <v>6</v>
      </c>
      <c r="D61">
        <v>4</v>
      </c>
      <c r="E61">
        <v>3</v>
      </c>
      <c r="F61">
        <v>2</v>
      </c>
      <c r="G61">
        <v>5</v>
      </c>
    </row>
    <row r="63" spans="1:7" x14ac:dyDescent="0.15">
      <c r="A63" t="s">
        <v>291</v>
      </c>
    </row>
    <row r="64" spans="1:7" x14ac:dyDescent="0.15">
      <c r="A64" t="s">
        <v>532</v>
      </c>
      <c r="B64" t="s">
        <v>291</v>
      </c>
    </row>
    <row r="65" spans="1:2" x14ac:dyDescent="0.15">
      <c r="A65" t="s">
        <v>533</v>
      </c>
      <c r="B65">
        <v>4</v>
      </c>
    </row>
    <row r="66" spans="1:2" x14ac:dyDescent="0.15">
      <c r="A66" t="s">
        <v>534</v>
      </c>
      <c r="B66">
        <v>2</v>
      </c>
    </row>
    <row r="68" spans="1:2" x14ac:dyDescent="0.15">
      <c r="A68" t="s">
        <v>975</v>
      </c>
    </row>
    <row r="69" spans="1:2" x14ac:dyDescent="0.15">
      <c r="A69" t="s">
        <v>533</v>
      </c>
      <c r="B69" t="s">
        <v>534</v>
      </c>
    </row>
    <row r="70" spans="1:2" x14ac:dyDescent="0.15">
      <c r="A70" s="26" t="s">
        <v>108</v>
      </c>
      <c r="B70" s="26" t="s">
        <v>95</v>
      </c>
    </row>
    <row r="71" spans="1:2" x14ac:dyDescent="0.15">
      <c r="A71" s="26" t="s">
        <v>92</v>
      </c>
      <c r="B71" s="26" t="s">
        <v>96</v>
      </c>
    </row>
    <row r="72" spans="1:2" x14ac:dyDescent="0.15">
      <c r="A72" s="26" t="s">
        <v>94</v>
      </c>
    </row>
    <row r="73" spans="1:2" x14ac:dyDescent="0.15">
      <c r="A73" s="26" t="s">
        <v>93</v>
      </c>
    </row>
    <row r="89" spans="1:6" x14ac:dyDescent="0.15">
      <c r="A89" t="s">
        <v>535</v>
      </c>
    </row>
    <row r="90" spans="1:6" x14ac:dyDescent="0.15">
      <c r="A90" t="s">
        <v>184</v>
      </c>
      <c r="B90" t="s">
        <v>536</v>
      </c>
      <c r="C90" t="s">
        <v>949</v>
      </c>
      <c r="D90" t="s">
        <v>538</v>
      </c>
      <c r="E90" t="s">
        <v>949</v>
      </c>
      <c r="F90" t="s">
        <v>539</v>
      </c>
    </row>
    <row r="91" spans="1:6" x14ac:dyDescent="0.15">
      <c r="A91" s="26" t="s">
        <v>108</v>
      </c>
      <c r="B91">
        <v>0</v>
      </c>
      <c r="C91">
        <v>0</v>
      </c>
      <c r="D91">
        <v>4.5</v>
      </c>
      <c r="E91">
        <v>1.9385871600821356</v>
      </c>
      <c r="F91">
        <v>0</v>
      </c>
    </row>
    <row r="92" spans="1:6" x14ac:dyDescent="0.15">
      <c r="A92" s="26" t="s">
        <v>92</v>
      </c>
      <c r="B92">
        <v>0</v>
      </c>
      <c r="C92">
        <v>0.19255721703932957</v>
      </c>
      <c r="D92">
        <v>4.5</v>
      </c>
      <c r="E92">
        <v>1.9385871600821356</v>
      </c>
      <c r="F92">
        <v>6</v>
      </c>
    </row>
    <row r="93" spans="1:6" x14ac:dyDescent="0.15">
      <c r="A93" s="26" t="s">
        <v>94</v>
      </c>
      <c r="B93">
        <v>0</v>
      </c>
      <c r="C93">
        <v>0.19255721703932957</v>
      </c>
      <c r="D93">
        <v>5.5</v>
      </c>
    </row>
    <row r="94" spans="1:6" x14ac:dyDescent="0.15">
      <c r="A94" s="26" t="s">
        <v>93</v>
      </c>
      <c r="B94">
        <v>0</v>
      </c>
      <c r="C94">
        <v>0</v>
      </c>
      <c r="D94">
        <v>5.5</v>
      </c>
    </row>
    <row r="95" spans="1:6" x14ac:dyDescent="0.15">
      <c r="A95" s="26" t="s">
        <v>95</v>
      </c>
      <c r="B95">
        <v>0</v>
      </c>
    </row>
    <row r="96" spans="1:6" x14ac:dyDescent="0.15">
      <c r="A96" s="26" t="s">
        <v>96</v>
      </c>
      <c r="B96">
        <v>0</v>
      </c>
    </row>
    <row r="97" spans="3:4" x14ac:dyDescent="0.15">
      <c r="C97">
        <v>0</v>
      </c>
      <c r="D97">
        <v>1.5</v>
      </c>
    </row>
    <row r="98" spans="3:4" x14ac:dyDescent="0.15">
      <c r="C98">
        <v>0.42136367872755687</v>
      </c>
      <c r="D98">
        <v>1.5</v>
      </c>
    </row>
    <row r="99" spans="3:4" x14ac:dyDescent="0.15">
      <c r="C99">
        <v>0.42136367872755687</v>
      </c>
      <c r="D99">
        <v>2.5</v>
      </c>
    </row>
    <row r="100" spans="3:4" x14ac:dyDescent="0.15">
      <c r="C100">
        <v>0</v>
      </c>
      <c r="D100">
        <v>2.5</v>
      </c>
    </row>
    <row r="103" spans="3:4" x14ac:dyDescent="0.15">
      <c r="C103">
        <v>0.42136367872755687</v>
      </c>
      <c r="D103">
        <v>2</v>
      </c>
    </row>
    <row r="104" spans="3:4" x14ac:dyDescent="0.15">
      <c r="C104">
        <v>0.82139107558607061</v>
      </c>
      <c r="D104">
        <v>2</v>
      </c>
    </row>
    <row r="105" spans="3:4" x14ac:dyDescent="0.15">
      <c r="C105">
        <v>0.82139107558607061</v>
      </c>
      <c r="D105">
        <v>3.5</v>
      </c>
    </row>
    <row r="106" spans="3:4" x14ac:dyDescent="0.15">
      <c r="C106">
        <v>0</v>
      </c>
      <c r="D106">
        <v>3.5</v>
      </c>
    </row>
    <row r="109" spans="3:4" x14ac:dyDescent="0.15">
      <c r="C109">
        <v>0</v>
      </c>
      <c r="D109">
        <v>0.5</v>
      </c>
    </row>
    <row r="110" spans="3:4" x14ac:dyDescent="0.15">
      <c r="C110">
        <v>0.92682612851797863</v>
      </c>
      <c r="D110">
        <v>0.5</v>
      </c>
    </row>
    <row r="111" spans="3:4" x14ac:dyDescent="0.15">
      <c r="C111">
        <v>0.92682612851797863</v>
      </c>
      <c r="D111">
        <v>2.75</v>
      </c>
    </row>
    <row r="112" spans="3:4" x14ac:dyDescent="0.15">
      <c r="C112">
        <v>0.82139107558607061</v>
      </c>
      <c r="D112">
        <v>2.75</v>
      </c>
    </row>
    <row r="115" spans="3:4" x14ac:dyDescent="0.15">
      <c r="C115">
        <v>0.92682612851797863</v>
      </c>
      <c r="D115">
        <v>1.625</v>
      </c>
    </row>
    <row r="116" spans="3:4" x14ac:dyDescent="0.15">
      <c r="C116">
        <v>2.2758408372701879</v>
      </c>
      <c r="D116">
        <v>1.625</v>
      </c>
    </row>
    <row r="117" spans="3:4" x14ac:dyDescent="0.15">
      <c r="C117">
        <v>2.2758408372701879</v>
      </c>
      <c r="D117">
        <v>5</v>
      </c>
    </row>
    <row r="118" spans="3:4" x14ac:dyDescent="0.15">
      <c r="C118">
        <v>0.19255721703932957</v>
      </c>
      <c r="D118">
        <v>5</v>
      </c>
    </row>
    <row r="120" spans="3:4" x14ac:dyDescent="0.15">
      <c r="C120">
        <v>2.2758408372701879</v>
      </c>
      <c r="D120">
        <v>3.3125</v>
      </c>
    </row>
    <row r="121" spans="3:4" x14ac:dyDescent="0.15">
      <c r="C121">
        <v>2.5034249209972068</v>
      </c>
      <c r="D121">
        <v>3.3125</v>
      </c>
    </row>
  </sheetData>
  <sortState xmlns:xlrd2="http://schemas.microsoft.com/office/spreadsheetml/2017/richdata2" ref="A44:H49">
    <sortCondition ref="H44"/>
  </sortState>
  <phoneticPr fontId="2"/>
  <hyperlinks>
    <hyperlink ref="A4" location="A13" display="ケースの要約" xr:uid="{00000000-0004-0000-1C00-000000000000}"/>
    <hyperlink ref="A5" location="A19" display="基本統計量" xr:uid="{00000000-0004-0000-1C00-000001000000}"/>
    <hyperlink ref="A6" location="A28" display="相関行列" xr:uid="{00000000-0004-0000-1C00-000002000000}"/>
    <hyperlink ref="A7" location="A37" display="設定内容" xr:uid="{00000000-0004-0000-1C00-000003000000}"/>
    <hyperlink ref="A8" location="A42" display="距離行列" xr:uid="{00000000-0004-0000-1C00-000004000000}"/>
    <hyperlink ref="A9" location="A51" display="結合過程" xr:uid="{00000000-0004-0000-1C00-000005000000}"/>
    <hyperlink ref="A10" location="A63" display="規模・クラスター別変数分類" xr:uid="{00000000-0004-0000-1C00-000006000000}"/>
    <hyperlink ref="A11" location="A75" display="樹形図" xr:uid="{00000000-0004-0000-1C00-000007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B2:M100"/>
  <sheetViews>
    <sheetView workbookViewId="0">
      <selection activeCell="B33" sqref="B33:E33"/>
    </sheetView>
  </sheetViews>
  <sheetFormatPr defaultColWidth="9" defaultRowHeight="13.5" x14ac:dyDescent="0.15"/>
  <cols>
    <col min="1" max="1" width="2.625" style="2" customWidth="1"/>
    <col min="2" max="2" width="25.5" style="2" customWidth="1"/>
    <col min="3" max="3" width="12.25" style="2" customWidth="1"/>
    <col min="4" max="4" width="11.75" style="2" customWidth="1"/>
    <col min="5" max="16384" width="9" style="2"/>
  </cols>
  <sheetData>
    <row r="2" spans="2:9" ht="18" customHeight="1" x14ac:dyDescent="0.15">
      <c r="B2" s="25" t="s">
        <v>606</v>
      </c>
      <c r="C2" s="21"/>
      <c r="D2" s="21"/>
      <c r="E2" s="21"/>
      <c r="F2" s="21"/>
      <c r="G2" s="21"/>
      <c r="H2" s="21"/>
      <c r="I2" s="21"/>
    </row>
    <row r="3" spans="2:9" x14ac:dyDescent="0.15">
      <c r="B3" s="22"/>
      <c r="C3" s="21"/>
      <c r="D3" s="21"/>
      <c r="E3" s="21"/>
      <c r="F3" s="21"/>
      <c r="G3" s="21"/>
      <c r="H3" s="21"/>
      <c r="I3" s="21"/>
    </row>
    <row r="4" spans="2:9" x14ac:dyDescent="0.15">
      <c r="B4" s="22"/>
      <c r="C4" s="21"/>
      <c r="D4" s="21"/>
      <c r="E4" s="21"/>
      <c r="F4" s="21"/>
      <c r="G4" s="21"/>
      <c r="H4" s="21"/>
      <c r="I4" s="21"/>
    </row>
    <row r="5" spans="2:9" x14ac:dyDescent="0.15">
      <c r="B5" s="22"/>
      <c r="C5" s="21"/>
      <c r="D5" s="21"/>
      <c r="E5" s="21"/>
      <c r="F5" s="21"/>
      <c r="G5" s="21"/>
      <c r="H5" s="21"/>
      <c r="I5" s="21"/>
    </row>
    <row r="6" spans="2:9" x14ac:dyDescent="0.15">
      <c r="B6" s="22"/>
      <c r="C6" s="21"/>
      <c r="D6" s="21"/>
      <c r="E6" s="21"/>
      <c r="F6" s="21"/>
      <c r="G6" s="21"/>
      <c r="H6" s="21"/>
      <c r="I6" s="21"/>
    </row>
    <row r="7" spans="2:9" x14ac:dyDescent="0.15">
      <c r="B7" s="22"/>
      <c r="C7" s="21"/>
      <c r="D7" s="21"/>
      <c r="E7" s="21"/>
      <c r="F7" s="21"/>
      <c r="G7" s="21"/>
      <c r="H7" s="21"/>
      <c r="I7" s="21"/>
    </row>
    <row r="8" spans="2:9" x14ac:dyDescent="0.15">
      <c r="B8" s="22"/>
      <c r="C8" s="21"/>
      <c r="D8" s="21"/>
      <c r="E8" s="21"/>
      <c r="F8" s="21"/>
      <c r="G8" s="21"/>
      <c r="H8" s="21"/>
      <c r="I8" s="21"/>
    </row>
    <row r="9" spans="2:9" x14ac:dyDescent="0.15">
      <c r="B9" s="22"/>
      <c r="C9" s="21"/>
      <c r="D9" s="21"/>
      <c r="E9" s="21"/>
      <c r="F9" s="21"/>
      <c r="G9" s="21"/>
      <c r="H9" s="21"/>
      <c r="I9" s="21"/>
    </row>
    <row r="10" spans="2:9" x14ac:dyDescent="0.15">
      <c r="B10" s="22"/>
      <c r="C10" s="21"/>
      <c r="D10" s="21"/>
      <c r="E10" s="21"/>
      <c r="F10" s="21"/>
      <c r="G10" s="21"/>
      <c r="H10" s="21"/>
      <c r="I10" s="21"/>
    </row>
    <row r="11" spans="2:9" x14ac:dyDescent="0.15">
      <c r="B11" s="22"/>
      <c r="C11" s="21"/>
      <c r="D11" s="21"/>
      <c r="E11" s="21"/>
      <c r="F11" s="21"/>
      <c r="G11" s="21"/>
      <c r="H11" s="21"/>
      <c r="I11" s="21"/>
    </row>
    <row r="12" spans="2:9" x14ac:dyDescent="0.15">
      <c r="B12" s="22"/>
      <c r="C12" s="21"/>
      <c r="D12" s="21"/>
      <c r="E12" s="21"/>
      <c r="F12" s="21"/>
      <c r="G12" s="21"/>
      <c r="H12" s="21"/>
      <c r="I12" s="21"/>
    </row>
    <row r="13" spans="2:9" x14ac:dyDescent="0.15">
      <c r="B13" s="22"/>
      <c r="C13" s="21"/>
      <c r="D13" s="21"/>
      <c r="E13" s="21"/>
      <c r="F13" s="21"/>
      <c r="G13" s="21"/>
      <c r="H13" s="21"/>
      <c r="I13" s="21"/>
    </row>
    <row r="14" spans="2:9" x14ac:dyDescent="0.15">
      <c r="B14" s="22"/>
      <c r="C14" s="21"/>
      <c r="D14" s="21"/>
      <c r="E14" s="21"/>
      <c r="F14" s="21"/>
      <c r="G14" s="21"/>
      <c r="H14" s="21"/>
      <c r="I14" s="21"/>
    </row>
    <row r="15" spans="2:9" x14ac:dyDescent="0.15">
      <c r="B15" s="22"/>
      <c r="C15" s="21"/>
      <c r="D15" s="21"/>
      <c r="E15" s="21"/>
      <c r="F15" s="21"/>
      <c r="G15" s="21"/>
      <c r="H15" s="21"/>
      <c r="I15" s="21"/>
    </row>
    <row r="16" spans="2:9" x14ac:dyDescent="0.15">
      <c r="B16" s="22"/>
      <c r="C16" s="21"/>
      <c r="D16" s="21"/>
      <c r="E16" s="21"/>
      <c r="F16" s="21"/>
      <c r="G16" s="21"/>
      <c r="H16" s="21"/>
      <c r="I16" s="21"/>
    </row>
    <row r="17" spans="2:13" x14ac:dyDescent="0.15">
      <c r="B17" s="22"/>
      <c r="C17" s="21"/>
      <c r="D17" s="21"/>
      <c r="E17" s="21"/>
      <c r="F17" s="21"/>
      <c r="G17" s="21"/>
      <c r="H17" s="21"/>
      <c r="I17" s="21"/>
    </row>
    <row r="18" spans="2:13" x14ac:dyDescent="0.15">
      <c r="B18" s="22"/>
      <c r="C18" s="21"/>
      <c r="D18" s="21"/>
      <c r="E18" s="21"/>
      <c r="F18" s="21"/>
      <c r="G18" s="21"/>
      <c r="H18" s="21"/>
      <c r="I18" s="21"/>
    </row>
    <row r="19" spans="2:13" x14ac:dyDescent="0.15">
      <c r="B19" s="22"/>
      <c r="C19" s="21"/>
      <c r="D19" s="21"/>
      <c r="E19" s="21"/>
      <c r="F19" s="21"/>
      <c r="G19" s="21"/>
      <c r="H19" s="21"/>
      <c r="I19" s="21"/>
    </row>
    <row r="20" spans="2:13" x14ac:dyDescent="0.15">
      <c r="B20" s="22"/>
      <c r="C20" s="21"/>
      <c r="D20" s="21"/>
      <c r="E20" s="21"/>
      <c r="F20" s="21"/>
      <c r="G20" s="21"/>
      <c r="H20" s="21"/>
      <c r="I20" s="21"/>
    </row>
    <row r="21" spans="2:13" x14ac:dyDescent="0.15">
      <c r="B21" s="22"/>
      <c r="C21" s="21"/>
      <c r="D21" s="21"/>
      <c r="E21" s="21"/>
      <c r="F21" s="21"/>
      <c r="G21" s="21"/>
      <c r="H21" s="21"/>
      <c r="I21" s="21"/>
    </row>
    <row r="22" spans="2:13" x14ac:dyDescent="0.15">
      <c r="B22" s="22"/>
      <c r="C22" s="21"/>
      <c r="D22" s="21"/>
      <c r="E22" s="21"/>
      <c r="F22" s="21"/>
      <c r="G22" s="21"/>
      <c r="H22" s="21"/>
      <c r="I22" s="21"/>
    </row>
    <row r="23" spans="2:13" x14ac:dyDescent="0.15">
      <c r="B23" s="22"/>
      <c r="C23" s="21"/>
      <c r="D23" s="21"/>
      <c r="E23" s="21"/>
      <c r="F23" s="21"/>
      <c r="G23" s="21"/>
      <c r="H23" s="21"/>
      <c r="I23" s="21"/>
    </row>
    <row r="24" spans="2:13" x14ac:dyDescent="0.15">
      <c r="B24" s="22"/>
      <c r="C24" s="21"/>
      <c r="D24" s="21"/>
      <c r="E24" s="21"/>
      <c r="F24" s="21"/>
      <c r="G24" s="21"/>
      <c r="H24" s="21"/>
      <c r="I24" s="21"/>
    </row>
    <row r="25" spans="2:13" x14ac:dyDescent="0.15">
      <c r="B25" s="22"/>
      <c r="C25" s="21"/>
      <c r="D25" s="21"/>
      <c r="E25" s="21"/>
      <c r="F25" s="21"/>
      <c r="G25" s="21"/>
      <c r="H25" s="21"/>
      <c r="I25" s="21"/>
    </row>
    <row r="26" spans="2:13" x14ac:dyDescent="0.15">
      <c r="B26" s="22"/>
      <c r="C26" s="21"/>
      <c r="D26" s="21"/>
      <c r="E26" s="21"/>
      <c r="F26" s="21"/>
      <c r="G26" s="21"/>
      <c r="H26" s="21"/>
      <c r="I26" s="21"/>
    </row>
    <row r="27" spans="2:13" x14ac:dyDescent="0.15">
      <c r="B27" s="22"/>
      <c r="C27" s="21"/>
      <c r="D27" s="21"/>
      <c r="E27" s="21"/>
      <c r="F27" s="21"/>
      <c r="G27" s="21"/>
      <c r="H27" s="21"/>
      <c r="I27" s="21"/>
    </row>
    <row r="28" spans="2:13" x14ac:dyDescent="0.15">
      <c r="B28" s="22"/>
      <c r="C28" s="21"/>
      <c r="D28" s="21"/>
      <c r="E28" s="21"/>
      <c r="F28" s="21"/>
      <c r="G28" s="21"/>
      <c r="H28" s="21"/>
      <c r="I28" s="21"/>
    </row>
    <row r="29" spans="2:13" x14ac:dyDescent="0.15">
      <c r="C29" s="21"/>
      <c r="D29" s="21"/>
      <c r="E29" s="21"/>
      <c r="F29" s="21"/>
      <c r="G29" s="21"/>
      <c r="H29" s="21"/>
      <c r="I29" s="21"/>
    </row>
    <row r="30" spans="2:13" x14ac:dyDescent="0.15">
      <c r="B30" s="21"/>
      <c r="C30" s="21"/>
      <c r="D30" s="21"/>
      <c r="E30" s="21"/>
      <c r="F30" s="21"/>
      <c r="G30" s="21"/>
      <c r="H30" s="21"/>
      <c r="I30" s="21"/>
    </row>
    <row r="31" spans="2:13" x14ac:dyDescent="0.15">
      <c r="B31" t="s">
        <v>564</v>
      </c>
      <c r="C31" s="21"/>
      <c r="D31" s="21"/>
      <c r="E31" s="21"/>
      <c r="F31" s="21"/>
      <c r="G31" s="21"/>
      <c r="H31" s="21"/>
      <c r="I31" s="21"/>
      <c r="L31" s="21"/>
      <c r="M31" s="21"/>
    </row>
    <row r="32" spans="2:13" ht="18" customHeight="1" thickBot="1" x14ac:dyDescent="0.2">
      <c r="B32"/>
      <c r="C32" t="s">
        <v>561</v>
      </c>
      <c r="D32" t="s">
        <v>562</v>
      </c>
      <c r="E32" t="s">
        <v>563</v>
      </c>
      <c r="F32" s="21"/>
      <c r="G32" s="21"/>
      <c r="H32" s="21"/>
      <c r="I32" s="21"/>
      <c r="M32" s="21"/>
    </row>
    <row r="33" spans="2:13" x14ac:dyDescent="0.15">
      <c r="B33" s="186" t="s">
        <v>410</v>
      </c>
      <c r="C33" s="185" t="s">
        <v>556</v>
      </c>
      <c r="D33" s="185" t="s">
        <v>558</v>
      </c>
      <c r="E33" s="96" t="s">
        <v>560</v>
      </c>
      <c r="F33" s="21"/>
      <c r="G33" s="21"/>
      <c r="H33" s="21"/>
      <c r="I33" s="21"/>
      <c r="M33" s="21"/>
    </row>
    <row r="34" spans="2:13" x14ac:dyDescent="0.15">
      <c r="B34" s="38" t="s">
        <v>125</v>
      </c>
      <c r="C34" s="15">
        <v>0.57287453679285438</v>
      </c>
      <c r="D34" s="15">
        <v>-2.7926079178670866</v>
      </c>
      <c r="E34" s="133">
        <v>-0.40387937838542998</v>
      </c>
      <c r="F34" s="21"/>
      <c r="G34" s="21"/>
      <c r="H34" s="21"/>
      <c r="I34" s="21"/>
      <c r="L34" s="21"/>
      <c r="M34" s="21"/>
    </row>
    <row r="35" spans="2:13" x14ac:dyDescent="0.15">
      <c r="B35" s="38" t="s">
        <v>127</v>
      </c>
      <c r="C35" s="15">
        <v>2.3733725222928648</v>
      </c>
      <c r="D35" s="15">
        <v>-1.353010857852821E-2</v>
      </c>
      <c r="E35" s="133">
        <v>1.6878257218010133</v>
      </c>
      <c r="F35" s="21"/>
      <c r="G35" s="21"/>
      <c r="H35" s="21"/>
      <c r="I35" s="21"/>
      <c r="L35" s="21"/>
      <c r="M35" s="21"/>
    </row>
    <row r="36" spans="2:13" x14ac:dyDescent="0.15">
      <c r="B36" s="38" t="s">
        <v>129</v>
      </c>
      <c r="C36" s="15">
        <v>-2.4311761907863625</v>
      </c>
      <c r="D36" s="15">
        <v>-1.8141245960815464</v>
      </c>
      <c r="E36" s="133">
        <v>2.4980176090223249</v>
      </c>
      <c r="F36" s="21"/>
      <c r="G36" s="21"/>
      <c r="H36" s="21"/>
      <c r="I36" s="21"/>
      <c r="L36" s="21"/>
      <c r="M36" s="21"/>
    </row>
    <row r="37" spans="2:13" x14ac:dyDescent="0.15">
      <c r="B37" s="38" t="s">
        <v>130</v>
      </c>
      <c r="C37" s="15">
        <v>-0.83017891172405667</v>
      </c>
      <c r="D37" s="15">
        <v>-2.341789642919625</v>
      </c>
      <c r="E37" s="133">
        <v>0.20672879696306237</v>
      </c>
      <c r="F37" s="21"/>
      <c r="G37" s="21"/>
      <c r="H37" s="21"/>
      <c r="I37" s="21"/>
      <c r="L37" s="21"/>
      <c r="M37" s="21"/>
    </row>
    <row r="38" spans="2:13" x14ac:dyDescent="0.15">
      <c r="B38" s="38" t="s">
        <v>131</v>
      </c>
      <c r="C38" s="15">
        <v>-2.5340021155267394</v>
      </c>
      <c r="D38" s="15">
        <v>2.3888021989658363</v>
      </c>
      <c r="E38" s="133">
        <v>1.5036743084672572</v>
      </c>
      <c r="F38" s="21"/>
      <c r="G38" s="21"/>
      <c r="H38" s="21"/>
      <c r="I38" s="21"/>
    </row>
    <row r="39" spans="2:13" x14ac:dyDescent="0.15">
      <c r="B39" s="38" t="s">
        <v>132</v>
      </c>
      <c r="C39" s="15">
        <v>-3.0899609623714479</v>
      </c>
      <c r="D39" s="15">
        <v>-2.415147882322592</v>
      </c>
      <c r="E39" s="133">
        <v>-2.5250821895436091</v>
      </c>
      <c r="F39" s="21"/>
      <c r="G39" s="21"/>
      <c r="H39" s="21"/>
      <c r="I39" s="21"/>
    </row>
    <row r="40" spans="2:13" x14ac:dyDescent="0.15">
      <c r="B40" s="38" t="s">
        <v>133</v>
      </c>
      <c r="C40" s="15">
        <v>1.7600131146364124</v>
      </c>
      <c r="D40" s="15">
        <v>-0.7424042527006367</v>
      </c>
      <c r="E40" s="133">
        <v>-2.2351411764367088</v>
      </c>
      <c r="F40" s="21"/>
      <c r="G40" s="21"/>
      <c r="H40" s="21"/>
      <c r="I40" s="21"/>
    </row>
    <row r="41" spans="2:13" x14ac:dyDescent="0.15">
      <c r="B41" s="38" t="s">
        <v>134</v>
      </c>
      <c r="C41" s="15">
        <v>-0.90534110826269065</v>
      </c>
      <c r="D41" s="15">
        <v>2.4340714760067943</v>
      </c>
      <c r="E41" s="133">
        <v>-1.0418794868587877</v>
      </c>
      <c r="F41" s="21"/>
      <c r="G41" s="21"/>
      <c r="H41" s="21"/>
      <c r="I41" s="21"/>
    </row>
    <row r="42" spans="2:13" x14ac:dyDescent="0.15">
      <c r="B42" s="38" t="s">
        <v>136</v>
      </c>
      <c r="C42" s="15">
        <v>-4.7669149203056058</v>
      </c>
      <c r="D42" s="15">
        <v>-0.94375795052774047</v>
      </c>
      <c r="E42" s="133">
        <v>-1.307321649791267</v>
      </c>
      <c r="I42" s="21"/>
    </row>
    <row r="43" spans="2:13" x14ac:dyDescent="0.15">
      <c r="B43" s="38" t="s">
        <v>137</v>
      </c>
      <c r="C43" s="15">
        <v>1.6440844526512164</v>
      </c>
      <c r="D43" s="15">
        <v>1.6710392947690837</v>
      </c>
      <c r="E43" s="133">
        <v>-0.5631633756908021</v>
      </c>
      <c r="I43" s="21"/>
    </row>
    <row r="44" spans="2:13" x14ac:dyDescent="0.15">
      <c r="B44" s="38" t="s">
        <v>138</v>
      </c>
      <c r="C44" s="15">
        <v>-0.51773493983341212</v>
      </c>
      <c r="D44" s="15">
        <v>-1.1745955422956424</v>
      </c>
      <c r="E44" s="133">
        <v>0.72481576187613639</v>
      </c>
      <c r="I44" s="21"/>
    </row>
    <row r="45" spans="2:13" x14ac:dyDescent="0.15">
      <c r="B45" s="38" t="s">
        <v>139</v>
      </c>
      <c r="C45" s="15">
        <v>-2.7778285427855502</v>
      </c>
      <c r="D45" s="15">
        <v>1.6030181935296652</v>
      </c>
      <c r="E45" s="133">
        <v>-0.91792607561092376</v>
      </c>
      <c r="I45" s="21"/>
    </row>
    <row r="46" spans="2:13" x14ac:dyDescent="0.15">
      <c r="B46" s="38" t="s">
        <v>140</v>
      </c>
      <c r="C46" s="15">
        <v>-2.1908290173219016</v>
      </c>
      <c r="D46" s="15">
        <v>-2.5368970304231708</v>
      </c>
      <c r="E46" s="133">
        <v>-1.9062266224989024</v>
      </c>
      <c r="I46" s="21"/>
    </row>
    <row r="47" spans="2:13" x14ac:dyDescent="0.15">
      <c r="B47" s="38" t="s">
        <v>141</v>
      </c>
      <c r="C47" s="15">
        <v>3.2646404942304854</v>
      </c>
      <c r="D47" s="15">
        <v>0.52152166838014025</v>
      </c>
      <c r="E47" s="133">
        <v>0.40659545790558643</v>
      </c>
      <c r="I47" s="21"/>
    </row>
    <row r="48" spans="2:13" x14ac:dyDescent="0.15">
      <c r="B48" s="38" t="s">
        <v>142</v>
      </c>
      <c r="C48" s="15">
        <v>-2.829440246940564</v>
      </c>
      <c r="D48" s="15">
        <v>6.0834871469383711E-2</v>
      </c>
      <c r="E48" s="133">
        <v>0.72803409920486095</v>
      </c>
      <c r="I48" s="21"/>
    </row>
    <row r="49" spans="2:9" x14ac:dyDescent="0.15">
      <c r="B49" s="38" t="s">
        <v>143</v>
      </c>
      <c r="C49" s="15">
        <v>2.6211604540986628</v>
      </c>
      <c r="D49" s="15">
        <v>-0.15936233647378811</v>
      </c>
      <c r="E49" s="133">
        <v>-0.65075533911982775</v>
      </c>
      <c r="I49" s="21"/>
    </row>
    <row r="50" spans="2:9" x14ac:dyDescent="0.15">
      <c r="B50" s="38" t="s">
        <v>144</v>
      </c>
      <c r="C50" s="15">
        <v>0.81358524947265198</v>
      </c>
      <c r="D50" s="15">
        <v>-4.181024577749147</v>
      </c>
      <c r="E50" s="133">
        <v>0.37578897823097657</v>
      </c>
      <c r="I50" s="21"/>
    </row>
    <row r="51" spans="2:9" x14ac:dyDescent="0.15">
      <c r="B51" s="38" t="s">
        <v>145</v>
      </c>
      <c r="C51" s="15">
        <v>-0.13096224221310263</v>
      </c>
      <c r="D51" s="15">
        <v>1.308807847498332</v>
      </c>
      <c r="E51" s="133">
        <v>-1.0985498092467778</v>
      </c>
      <c r="I51" s="21"/>
    </row>
    <row r="52" spans="2:9" x14ac:dyDescent="0.15">
      <c r="B52" s="38" t="s">
        <v>146</v>
      </c>
      <c r="C52" s="15">
        <v>-3.7037551749098498</v>
      </c>
      <c r="D52" s="15">
        <v>0.24748383636913512</v>
      </c>
      <c r="E52" s="133">
        <v>1.1793180960303384</v>
      </c>
    </row>
    <row r="53" spans="2:9" x14ac:dyDescent="0.15">
      <c r="B53" s="38" t="s">
        <v>147</v>
      </c>
      <c r="C53" s="15">
        <v>2.2000874276882092</v>
      </c>
      <c r="D53" s="15">
        <v>-0.97200517905858319</v>
      </c>
      <c r="E53" s="133">
        <v>0.151059508743037</v>
      </c>
      <c r="G53" s="21" t="s">
        <v>541</v>
      </c>
    </row>
    <row r="54" spans="2:9" x14ac:dyDescent="0.15">
      <c r="B54" s="38" t="s">
        <v>148</v>
      </c>
      <c r="C54" s="15">
        <v>1.4053907634872749</v>
      </c>
      <c r="D54" s="15">
        <v>-1.1635622622044304</v>
      </c>
      <c r="E54" s="133">
        <v>-0.18792350433931801</v>
      </c>
    </row>
    <row r="55" spans="2:9" x14ac:dyDescent="0.15">
      <c r="B55" s="38" t="s">
        <v>149</v>
      </c>
      <c r="C55" s="15">
        <v>-0.59713106644654412</v>
      </c>
      <c r="D55" s="15">
        <v>-6.4862402601957636E-2</v>
      </c>
      <c r="E55" s="133">
        <v>3.2244279897828636</v>
      </c>
    </row>
    <row r="56" spans="2:9" x14ac:dyDescent="0.15">
      <c r="B56" s="38" t="s">
        <v>150</v>
      </c>
      <c r="C56" s="15">
        <v>-0.37263746287340188</v>
      </c>
      <c r="D56" s="15">
        <v>2.9214438100978217</v>
      </c>
      <c r="E56" s="133">
        <v>-0.90843944569319157</v>
      </c>
    </row>
    <row r="57" spans="2:9" x14ac:dyDescent="0.15">
      <c r="B57" s="38" t="s">
        <v>151</v>
      </c>
      <c r="C57" s="15">
        <v>4.6032327427399533</v>
      </c>
      <c r="D57" s="15">
        <v>-0.93148767330858073</v>
      </c>
      <c r="E57" s="133">
        <v>-1.4204113760841519E-2</v>
      </c>
    </row>
    <row r="58" spans="2:9" x14ac:dyDescent="0.15">
      <c r="B58" s="38" t="s">
        <v>152</v>
      </c>
      <c r="C58" s="15">
        <v>0.86722929303946905</v>
      </c>
      <c r="D58" s="15">
        <v>-0.23065817141419168</v>
      </c>
      <c r="E58" s="133">
        <v>3.1599145444046877</v>
      </c>
    </row>
    <row r="59" spans="2:9" x14ac:dyDescent="0.15">
      <c r="B59" s="38" t="s">
        <v>153</v>
      </c>
      <c r="C59" s="15">
        <v>-0.29327374029880049</v>
      </c>
      <c r="D59" s="15">
        <v>1.1195380679635101</v>
      </c>
      <c r="E59" s="133">
        <v>-0.30727176828905844</v>
      </c>
    </row>
    <row r="60" spans="2:9" x14ac:dyDescent="0.15">
      <c r="B60" s="38" t="s">
        <v>154</v>
      </c>
      <c r="C60" s="15">
        <v>-3.6187910644084522</v>
      </c>
      <c r="D60" s="15">
        <v>1.9298204686871032</v>
      </c>
      <c r="E60" s="133">
        <v>-0.62972562192014392</v>
      </c>
    </row>
    <row r="61" spans="2:9" x14ac:dyDescent="0.15">
      <c r="B61" s="38" t="s">
        <v>155</v>
      </c>
      <c r="C61" s="15">
        <v>-1.8801662585590468</v>
      </c>
      <c r="D61" s="15">
        <v>-1.8141076966464542</v>
      </c>
      <c r="E61" s="133">
        <v>0.98070738123753265</v>
      </c>
    </row>
    <row r="62" spans="2:9" x14ac:dyDescent="0.15">
      <c r="B62" s="38" t="s">
        <v>156</v>
      </c>
      <c r="C62" s="15">
        <v>1.4026987770594277</v>
      </c>
      <c r="D62" s="15">
        <v>2.2163531161417174</v>
      </c>
      <c r="E62" s="133">
        <v>-1.7501937170305601</v>
      </c>
    </row>
    <row r="63" spans="2:9" x14ac:dyDescent="0.15">
      <c r="B63" s="38" t="s">
        <v>157</v>
      </c>
      <c r="C63" s="15">
        <v>-1.9743029991672298</v>
      </c>
      <c r="D63" s="15">
        <v>0.2442933330880922</v>
      </c>
      <c r="E63" s="133">
        <v>-0.17102867570655794</v>
      </c>
    </row>
    <row r="64" spans="2:9" x14ac:dyDescent="0.15">
      <c r="B64" s="38" t="s">
        <v>158</v>
      </c>
      <c r="C64" s="15">
        <v>-3.2024887573150673</v>
      </c>
      <c r="D64" s="15">
        <v>1.2247013385644701</v>
      </c>
      <c r="E64" s="133">
        <v>0.75698569588784381</v>
      </c>
    </row>
    <row r="65" spans="2:5" x14ac:dyDescent="0.15">
      <c r="B65" s="38" t="s">
        <v>159</v>
      </c>
      <c r="C65" s="15">
        <v>1.8766834839298714</v>
      </c>
      <c r="D65" s="15">
        <v>-0.29466105987903707</v>
      </c>
      <c r="E65" s="133">
        <v>-1.2514272123131784</v>
      </c>
    </row>
    <row r="66" spans="2:5" x14ac:dyDescent="0.15">
      <c r="B66" s="38" t="s">
        <v>160</v>
      </c>
      <c r="C66" s="15">
        <v>0.80398936880779959</v>
      </c>
      <c r="D66" s="15">
        <v>1.2089568375785311</v>
      </c>
      <c r="E66" s="133">
        <v>-1.0626977899052947</v>
      </c>
    </row>
    <row r="67" spans="2:5" x14ac:dyDescent="0.15">
      <c r="B67" s="38" t="s">
        <v>161</v>
      </c>
      <c r="C67" s="15">
        <v>-4.2818046780125645</v>
      </c>
      <c r="D67" s="15">
        <v>-1.2186100207586592E-2</v>
      </c>
      <c r="E67" s="133">
        <v>-0.93292476558434378</v>
      </c>
    </row>
    <row r="68" spans="2:5" x14ac:dyDescent="0.15">
      <c r="B68" s="38" t="s">
        <v>162</v>
      </c>
      <c r="C68" s="15">
        <v>-2.2354629160252744</v>
      </c>
      <c r="D68" s="15">
        <v>-0.87850405620788807</v>
      </c>
      <c r="E68" s="133">
        <v>-0.33196151311311961</v>
      </c>
    </row>
    <row r="69" spans="2:5" x14ac:dyDescent="0.15">
      <c r="B69" s="38" t="s">
        <v>163</v>
      </c>
      <c r="C69" s="15">
        <v>-1.2105366909425814</v>
      </c>
      <c r="D69" s="15">
        <v>-1.0756826288819461</v>
      </c>
      <c r="E69" s="133">
        <v>-1.0742307879990849</v>
      </c>
    </row>
    <row r="70" spans="2:5" x14ac:dyDescent="0.15">
      <c r="B70" s="38" t="s">
        <v>164</v>
      </c>
      <c r="C70" s="15">
        <v>1.9198504162547518</v>
      </c>
      <c r="D70" s="15">
        <v>-1.4130143039084766</v>
      </c>
      <c r="E70" s="133">
        <v>-1.4978384685961288</v>
      </c>
    </row>
    <row r="71" spans="2:5" x14ac:dyDescent="0.15">
      <c r="B71" s="38" t="s">
        <v>165</v>
      </c>
      <c r="C71" s="15">
        <v>2.4525925027477253</v>
      </c>
      <c r="D71" s="15">
        <v>-0.33463212270068909</v>
      </c>
      <c r="E71" s="133">
        <v>-1.2472554228015909</v>
      </c>
    </row>
    <row r="72" spans="2:5" x14ac:dyDescent="0.15">
      <c r="B72" s="38" t="s">
        <v>166</v>
      </c>
      <c r="C72" s="15">
        <v>0.74283900215838472</v>
      </c>
      <c r="D72" s="15">
        <v>3.3482194587532907</v>
      </c>
      <c r="E72" s="133">
        <v>0.78242103644964045</v>
      </c>
    </row>
    <row r="73" spans="2:5" x14ac:dyDescent="0.15">
      <c r="B73" s="38" t="s">
        <v>167</v>
      </c>
      <c r="C73" s="15">
        <v>-0.91457866665637244</v>
      </c>
      <c r="D73" s="15">
        <v>2.6278371015115125</v>
      </c>
      <c r="E73" s="133">
        <v>1.9043684057989747</v>
      </c>
    </row>
    <row r="74" spans="2:5" x14ac:dyDescent="0.15">
      <c r="B74" s="38" t="s">
        <v>168</v>
      </c>
      <c r="C74" s="15">
        <v>1.1944774361145243</v>
      </c>
      <c r="D74" s="15">
        <v>2.2222263947305478</v>
      </c>
      <c r="E74" s="133">
        <v>-0.31482610303236769</v>
      </c>
    </row>
    <row r="75" spans="2:5" x14ac:dyDescent="0.15">
      <c r="B75" s="38" t="s">
        <v>169</v>
      </c>
      <c r="C75" s="15">
        <v>-0.16790733858785858</v>
      </c>
      <c r="D75" s="15">
        <v>0.1873432004461868</v>
      </c>
      <c r="E75" s="133">
        <v>-2.2657234307175278</v>
      </c>
    </row>
    <row r="76" spans="2:5" x14ac:dyDescent="0.15">
      <c r="B76" s="38" t="s">
        <v>170</v>
      </c>
      <c r="C76" s="15">
        <v>-1.2332371008380805</v>
      </c>
      <c r="D76" s="15">
        <v>-2.4939344085011692</v>
      </c>
      <c r="E76" s="133">
        <v>2.8991706737687331</v>
      </c>
    </row>
    <row r="77" spans="2:5" x14ac:dyDescent="0.15">
      <c r="B77" s="38" t="s">
        <v>171</v>
      </c>
      <c r="C77" s="15">
        <v>-1.6095235273865858</v>
      </c>
      <c r="D77" s="15">
        <v>-3.032609296227625</v>
      </c>
      <c r="E77" s="133">
        <v>0.2450123234928496</v>
      </c>
    </row>
    <row r="78" spans="2:5" x14ac:dyDescent="0.15">
      <c r="B78" s="38" t="s">
        <v>172</v>
      </c>
      <c r="C78" s="15">
        <v>0.49339486911969543</v>
      </c>
      <c r="D78" s="15">
        <v>-2.2924436741206993</v>
      </c>
      <c r="E78" s="133">
        <v>0.27272469484525613</v>
      </c>
    </row>
    <row r="79" spans="2:5" x14ac:dyDescent="0.15">
      <c r="B79" s="38" t="s">
        <v>173</v>
      </c>
      <c r="C79" s="15">
        <v>4.3792647777132592</v>
      </c>
      <c r="D79" s="15">
        <v>0.64689714559301792</v>
      </c>
      <c r="E79" s="133">
        <v>1.5730634082466468</v>
      </c>
    </row>
    <row r="80" spans="2:5" x14ac:dyDescent="0.15">
      <c r="B80" s="38" t="s">
        <v>174</v>
      </c>
      <c r="C80" s="15">
        <v>3.7403919599033606</v>
      </c>
      <c r="D80" s="15">
        <v>-1.1418462464147379</v>
      </c>
      <c r="E80" s="133">
        <v>0.98438984495500637</v>
      </c>
    </row>
    <row r="81" spans="2:5" x14ac:dyDescent="0.15">
      <c r="B81" s="38" t="s">
        <v>175</v>
      </c>
      <c r="C81" s="15">
        <v>-1.0784901094143031</v>
      </c>
      <c r="D81" s="15">
        <v>2.8976149063001158</v>
      </c>
      <c r="E81" s="133">
        <v>1.0742105927860837</v>
      </c>
    </row>
    <row r="82" spans="2:5" x14ac:dyDescent="0.15">
      <c r="B82" s="38" t="s">
        <v>176</v>
      </c>
      <c r="C82" s="15">
        <v>0.62924152493370789</v>
      </c>
      <c r="D82" s="15">
        <v>2.3286656234211107</v>
      </c>
      <c r="E82" s="133">
        <v>-0.24253822937548769</v>
      </c>
    </row>
    <row r="83" spans="2:5" x14ac:dyDescent="0.15">
      <c r="B83" s="38" t="s">
        <v>177</v>
      </c>
      <c r="C83" s="15">
        <v>1.2465882621311384</v>
      </c>
      <c r="D83" s="15">
        <v>-2.2813760449367542</v>
      </c>
      <c r="E83" s="133">
        <v>-0.28730663216601526</v>
      </c>
    </row>
    <row r="84" spans="2:5" x14ac:dyDescent="0.15">
      <c r="B84" s="38" t="s">
        <v>178</v>
      </c>
      <c r="C84" s="15">
        <v>2.6108805092563601</v>
      </c>
      <c r="D84" s="15">
        <v>1.201970925470353</v>
      </c>
      <c r="E84" s="133">
        <v>0.20551932497224779</v>
      </c>
    </row>
    <row r="85" spans="2:5" x14ac:dyDescent="0.15">
      <c r="B85" s="38" t="s">
        <v>179</v>
      </c>
      <c r="C85" s="15">
        <v>-2.8212133422661685</v>
      </c>
      <c r="D85" s="15">
        <v>1.2494870342804014</v>
      </c>
      <c r="E85" s="133">
        <v>-0.72283821608997623</v>
      </c>
    </row>
    <row r="86" spans="2:5" x14ac:dyDescent="0.15">
      <c r="B86" s="38" t="s">
        <v>180</v>
      </c>
      <c r="C86" s="15">
        <v>1.097958950156557</v>
      </c>
      <c r="D86" s="15">
        <v>-0.31029320928818938</v>
      </c>
      <c r="E86" s="133">
        <v>-0.67510718465056296</v>
      </c>
    </row>
    <row r="87" spans="2:5" x14ac:dyDescent="0.15">
      <c r="B87" s="38" t="s">
        <v>181</v>
      </c>
      <c r="C87" s="15">
        <v>-0.84045060279431461</v>
      </c>
      <c r="D87" s="15">
        <v>0.98423307150333161</v>
      </c>
      <c r="E87" s="133">
        <v>1.6728294587955825</v>
      </c>
    </row>
    <row r="88" spans="2:5" x14ac:dyDescent="0.15">
      <c r="B88" s="38" t="s">
        <v>182</v>
      </c>
      <c r="C88" s="15">
        <v>4.6418712178353303</v>
      </c>
      <c r="D88" s="15">
        <v>0.17646540815425915</v>
      </c>
      <c r="E88" s="133">
        <v>0.27614379022621227</v>
      </c>
    </row>
    <row r="89" spans="2:5" ht="14.25" thickBot="1" x14ac:dyDescent="0.2">
      <c r="B89" s="39" t="s">
        <v>183</v>
      </c>
      <c r="C89" s="134">
        <v>3.681726585721985</v>
      </c>
      <c r="D89" s="134">
        <v>0.88146174517475473</v>
      </c>
      <c r="E89" s="135">
        <v>-0.94835979762737477</v>
      </c>
    </row>
    <row r="100" spans="2:6" x14ac:dyDescent="0.15">
      <c r="B100" t="s">
        <v>540</v>
      </c>
      <c r="F100" t="s">
        <v>408</v>
      </c>
    </row>
  </sheetData>
  <sheetProtection password="8401" sheet="1" scenarios="1"/>
  <phoneticPr fontId="2"/>
  <pageMargins left="0.75" right="0.75" top="1" bottom="1" header="0.51200000000000001" footer="0.51200000000000001"/>
  <pageSetup paperSize="9" scale="70" fitToHeight="0"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1:I164"/>
  <sheetViews>
    <sheetView workbookViewId="0"/>
  </sheetViews>
  <sheetFormatPr defaultRowHeight="13.5" x14ac:dyDescent="0.15"/>
  <cols>
    <col min="1" max="1" width="10.5" bestFit="1" customWidth="1"/>
    <col min="9" max="9" width="9.25" bestFit="1" customWidth="1"/>
  </cols>
  <sheetData>
    <row r="1" spans="1:1" x14ac:dyDescent="0.15">
      <c r="A1" t="s">
        <v>285</v>
      </c>
    </row>
    <row r="3" spans="1:1" x14ac:dyDescent="0.15">
      <c r="A3" t="s">
        <v>1034</v>
      </c>
    </row>
    <row r="4" spans="1:1" x14ac:dyDescent="0.15">
      <c r="A4" s="27" t="s">
        <v>53</v>
      </c>
    </row>
    <row r="5" spans="1:1" x14ac:dyDescent="0.15">
      <c r="A5" s="27" t="s">
        <v>28</v>
      </c>
    </row>
    <row r="6" spans="1:1" x14ac:dyDescent="0.15">
      <c r="A6" s="27" t="s">
        <v>31</v>
      </c>
    </row>
    <row r="7" spans="1:1" x14ac:dyDescent="0.15">
      <c r="A7" s="27" t="s">
        <v>542</v>
      </c>
    </row>
    <row r="8" spans="1:1" x14ac:dyDescent="0.15">
      <c r="A8" s="27" t="s">
        <v>544</v>
      </c>
    </row>
    <row r="9" spans="1:1" x14ac:dyDescent="0.15">
      <c r="A9" s="27" t="s">
        <v>545</v>
      </c>
    </row>
    <row r="10" spans="1:1" x14ac:dyDescent="0.15">
      <c r="A10" s="27" t="s">
        <v>548</v>
      </c>
    </row>
    <row r="11" spans="1:1" x14ac:dyDescent="0.15">
      <c r="A11" s="27" t="s">
        <v>549</v>
      </c>
    </row>
    <row r="12" spans="1:1" x14ac:dyDescent="0.15">
      <c r="A12" s="27" t="s">
        <v>552</v>
      </c>
    </row>
    <row r="13" spans="1:1" x14ac:dyDescent="0.15">
      <c r="A13" s="27" t="s">
        <v>553</v>
      </c>
    </row>
    <row r="14" spans="1:1" x14ac:dyDescent="0.15">
      <c r="A14" s="27" t="s">
        <v>973</v>
      </c>
    </row>
    <row r="16" spans="1:1" x14ac:dyDescent="0.15">
      <c r="A16" t="s">
        <v>53</v>
      </c>
    </row>
    <row r="17" spans="1:7" x14ac:dyDescent="0.15">
      <c r="B17" t="s">
        <v>301</v>
      </c>
      <c r="C17" t="s">
        <v>69</v>
      </c>
    </row>
    <row r="18" spans="1:7" x14ac:dyDescent="0.15">
      <c r="A18" t="s">
        <v>54</v>
      </c>
      <c r="B18">
        <v>56</v>
      </c>
      <c r="C18" s="18">
        <v>1</v>
      </c>
    </row>
    <row r="19" spans="1:7" x14ac:dyDescent="0.15">
      <c r="A19" t="s">
        <v>348</v>
      </c>
      <c r="B19">
        <v>0</v>
      </c>
      <c r="C19" s="18">
        <v>0</v>
      </c>
    </row>
    <row r="20" spans="1:7" x14ac:dyDescent="0.15">
      <c r="A20" t="s">
        <v>304</v>
      </c>
      <c r="B20">
        <v>56</v>
      </c>
      <c r="C20" s="18">
        <v>1</v>
      </c>
    </row>
    <row r="22" spans="1:7" x14ac:dyDescent="0.15">
      <c r="A22" t="s">
        <v>28</v>
      </c>
    </row>
    <row r="23" spans="1:7" x14ac:dyDescent="0.15">
      <c r="A23" t="s">
        <v>184</v>
      </c>
      <c r="B23" t="s">
        <v>301</v>
      </c>
      <c r="C23" t="s">
        <v>29</v>
      </c>
      <c r="D23" t="s">
        <v>185</v>
      </c>
      <c r="E23" t="s">
        <v>30</v>
      </c>
      <c r="F23" t="s">
        <v>305</v>
      </c>
      <c r="G23" t="s">
        <v>306</v>
      </c>
    </row>
    <row r="24" spans="1:7" x14ac:dyDescent="0.15">
      <c r="A24" s="26" t="s">
        <v>555</v>
      </c>
      <c r="B24">
        <v>56</v>
      </c>
      <c r="C24" s="15">
        <v>1.4274296030894871E-16</v>
      </c>
      <c r="D24" s="15">
        <v>5.5748198098795276</v>
      </c>
      <c r="E24" s="15">
        <v>2.3611056329354532</v>
      </c>
      <c r="F24" s="15">
        <v>-4.7669149203056058</v>
      </c>
      <c r="G24" s="15">
        <v>4.6418712178353285</v>
      </c>
    </row>
    <row r="25" spans="1:7" x14ac:dyDescent="0.15">
      <c r="A25" s="26" t="s">
        <v>557</v>
      </c>
      <c r="B25">
        <v>56</v>
      </c>
      <c r="C25" s="15">
        <v>-1.7842870038618589E-17</v>
      </c>
      <c r="D25" s="15">
        <v>3.0851746370115087</v>
      </c>
      <c r="E25" s="15">
        <v>1.7564665203218388</v>
      </c>
      <c r="F25" s="15">
        <v>-4.181024577749147</v>
      </c>
      <c r="G25" s="15">
        <v>3.3482194587532907</v>
      </c>
    </row>
    <row r="26" spans="1:7" x14ac:dyDescent="0.15">
      <c r="A26" s="26" t="s">
        <v>559</v>
      </c>
      <c r="B26">
        <v>56</v>
      </c>
      <c r="C26" s="15">
        <v>-1.3877787807814457E-16</v>
      </c>
      <c r="D26" s="15">
        <v>1.7719264773420134</v>
      </c>
      <c r="E26" s="15">
        <v>1.3311372871879195</v>
      </c>
      <c r="F26" s="15">
        <v>-2.5250821895436091</v>
      </c>
      <c r="G26" s="15">
        <v>3.2244279897828636</v>
      </c>
    </row>
    <row r="28" spans="1:7" x14ac:dyDescent="0.15">
      <c r="A28" t="s">
        <v>31</v>
      </c>
    </row>
    <row r="29" spans="1:7" x14ac:dyDescent="0.15">
      <c r="B29" s="26" t="s">
        <v>555</v>
      </c>
      <c r="C29" s="26" t="s">
        <v>557</v>
      </c>
      <c r="D29" s="26" t="s">
        <v>559</v>
      </c>
    </row>
    <row r="30" spans="1:7" x14ac:dyDescent="0.15">
      <c r="A30" s="26" t="s">
        <v>555</v>
      </c>
      <c r="B30" s="15">
        <v>1.0000000000000002</v>
      </c>
      <c r="C30" s="15">
        <v>2.0832242185666587E-16</v>
      </c>
      <c r="D30" s="15">
        <v>1.6698698448195963E-16</v>
      </c>
    </row>
    <row r="31" spans="1:7" x14ac:dyDescent="0.15">
      <c r="A31" s="26" t="s">
        <v>557</v>
      </c>
      <c r="B31" s="15">
        <v>2.0832242185666587E-16</v>
      </c>
      <c r="C31" s="15">
        <v>1</v>
      </c>
      <c r="D31" s="15">
        <v>1.7266917378008561E-17</v>
      </c>
    </row>
    <row r="32" spans="1:7" x14ac:dyDescent="0.15">
      <c r="A32" s="26" t="s">
        <v>559</v>
      </c>
      <c r="B32" s="15">
        <v>1.6698698448195963E-16</v>
      </c>
      <c r="C32" s="15">
        <v>1.7266917378008561E-17</v>
      </c>
      <c r="D32" s="15">
        <v>1.0000000000000002</v>
      </c>
    </row>
    <row r="34" spans="1:5" x14ac:dyDescent="0.15">
      <c r="A34" t="s">
        <v>542</v>
      </c>
    </row>
    <row r="35" spans="1:5" x14ac:dyDescent="0.15">
      <c r="B35" t="s">
        <v>543</v>
      </c>
    </row>
    <row r="36" spans="1:5" x14ac:dyDescent="0.15">
      <c r="A36" t="s">
        <v>184</v>
      </c>
      <c r="B36" s="26">
        <v>1</v>
      </c>
      <c r="C36" s="26">
        <v>2</v>
      </c>
      <c r="D36" s="26">
        <v>3</v>
      </c>
      <c r="E36" s="26">
        <v>4</v>
      </c>
    </row>
    <row r="37" spans="1:5" x14ac:dyDescent="0.15">
      <c r="A37" s="26" t="s">
        <v>555</v>
      </c>
      <c r="B37" s="15">
        <v>-3.0899609623714479</v>
      </c>
      <c r="C37" s="15">
        <v>4.6032327427399533</v>
      </c>
      <c r="D37" s="15">
        <v>-1.2332371008380805</v>
      </c>
      <c r="E37" s="15">
        <v>0.74283900215838472</v>
      </c>
    </row>
    <row r="38" spans="1:5" x14ac:dyDescent="0.15">
      <c r="A38" s="26" t="s">
        <v>557</v>
      </c>
      <c r="B38" s="15">
        <v>-2.415147882322592</v>
      </c>
      <c r="C38" s="15">
        <v>-0.93148767330858073</v>
      </c>
      <c r="D38" s="15">
        <v>-2.4939344085011692</v>
      </c>
      <c r="E38" s="15">
        <v>3.3482194587532907</v>
      </c>
    </row>
    <row r="39" spans="1:5" x14ac:dyDescent="0.15">
      <c r="A39" s="26" t="s">
        <v>559</v>
      </c>
      <c r="B39" s="15">
        <v>-2.5250821895436091</v>
      </c>
      <c r="C39" s="15">
        <v>-1.4204113760841519E-2</v>
      </c>
      <c r="D39" s="15">
        <v>2.8991706737687331</v>
      </c>
      <c r="E39" s="15">
        <v>0.78242103644964045</v>
      </c>
    </row>
    <row r="41" spans="1:5" x14ac:dyDescent="0.15">
      <c r="A41" t="s">
        <v>544</v>
      </c>
    </row>
    <row r="42" spans="1:5" x14ac:dyDescent="0.15">
      <c r="B42" t="s">
        <v>543</v>
      </c>
    </row>
    <row r="43" spans="1:5" x14ac:dyDescent="0.15">
      <c r="A43" t="s">
        <v>412</v>
      </c>
      <c r="B43" s="26">
        <v>1</v>
      </c>
      <c r="C43" s="26">
        <v>2</v>
      </c>
      <c r="D43" s="26">
        <v>3</v>
      </c>
      <c r="E43" s="26">
        <v>4</v>
      </c>
    </row>
    <row r="44" spans="1:5" x14ac:dyDescent="0.15">
      <c r="A44" s="26">
        <v>1</v>
      </c>
      <c r="B44" s="15">
        <v>2.4408473000914408</v>
      </c>
      <c r="C44" s="15">
        <v>1.9678252999680321</v>
      </c>
      <c r="D44" s="15">
        <v>1.8630252545586592</v>
      </c>
      <c r="E44" s="15">
        <v>1.8613056927644076</v>
      </c>
    </row>
    <row r="45" spans="1:5" x14ac:dyDescent="0.15">
      <c r="A45" s="26">
        <v>2</v>
      </c>
      <c r="B45" s="15">
        <v>0.59520502292816657</v>
      </c>
      <c r="C45" s="15">
        <v>0.10204477602082573</v>
      </c>
      <c r="D45" s="15">
        <v>0.53462779072854694</v>
      </c>
      <c r="E45" s="15">
        <v>0.23435921409398794</v>
      </c>
    </row>
    <row r="46" spans="1:5" x14ac:dyDescent="0.15">
      <c r="A46" s="26">
        <v>3</v>
      </c>
      <c r="B46" s="15">
        <v>0.23403364885334452</v>
      </c>
      <c r="C46" s="15">
        <v>0</v>
      </c>
      <c r="D46" s="15">
        <v>0</v>
      </c>
      <c r="E46" s="15">
        <v>0.19742178475437508</v>
      </c>
    </row>
    <row r="47" spans="1:5" x14ac:dyDescent="0.15">
      <c r="A47" s="26">
        <v>4</v>
      </c>
      <c r="B47" s="15">
        <v>0</v>
      </c>
      <c r="C47" s="15">
        <v>0</v>
      </c>
      <c r="D47" s="15">
        <v>0</v>
      </c>
      <c r="E47" s="15">
        <v>0</v>
      </c>
    </row>
    <row r="49" spans="1:8" x14ac:dyDescent="0.15">
      <c r="A49" t="s">
        <v>545</v>
      </c>
    </row>
    <row r="50" spans="1:8" x14ac:dyDescent="0.15">
      <c r="B50" t="s">
        <v>543</v>
      </c>
      <c r="G50" t="s">
        <v>109</v>
      </c>
    </row>
    <row r="51" spans="1:8" x14ac:dyDescent="0.15">
      <c r="A51" t="s">
        <v>184</v>
      </c>
      <c r="B51" s="26">
        <v>1</v>
      </c>
      <c r="C51" s="26">
        <v>2</v>
      </c>
      <c r="D51" s="26">
        <v>3</v>
      </c>
      <c r="E51" s="26">
        <v>4</v>
      </c>
      <c r="G51" t="s">
        <v>546</v>
      </c>
      <c r="H51" t="s">
        <v>547</v>
      </c>
    </row>
    <row r="52" spans="1:8" x14ac:dyDescent="0.15">
      <c r="A52" s="26" t="s">
        <v>555</v>
      </c>
      <c r="B52" s="15">
        <v>-2.9771791779055587</v>
      </c>
      <c r="C52" s="15">
        <v>2.6985709520484829</v>
      </c>
      <c r="D52" s="15">
        <v>-0.5774603679226743</v>
      </c>
      <c r="E52" s="15">
        <v>-5.4687521660168235E-2</v>
      </c>
      <c r="G52">
        <v>0.5</v>
      </c>
      <c r="H52">
        <v>0</v>
      </c>
    </row>
    <row r="53" spans="1:8" x14ac:dyDescent="0.15">
      <c r="A53" s="26" t="s">
        <v>557</v>
      </c>
      <c r="B53" s="15">
        <v>-0.10019512096789797</v>
      </c>
      <c r="C53" s="15">
        <v>-0.37234458274587684</v>
      </c>
      <c r="D53" s="15">
        <v>-2.0211598114931948</v>
      </c>
      <c r="E53" s="15">
        <v>1.9910101603791817</v>
      </c>
      <c r="G53">
        <v>1.5</v>
      </c>
      <c r="H53">
        <v>0</v>
      </c>
    </row>
    <row r="54" spans="1:8" x14ac:dyDescent="0.15">
      <c r="A54" s="26" t="s">
        <v>559</v>
      </c>
      <c r="B54" s="15">
        <v>-0.60422524821037582</v>
      </c>
      <c r="C54" s="15">
        <v>-0.21827775264481164</v>
      </c>
      <c r="D54" s="15">
        <v>1.289402670476272</v>
      </c>
      <c r="E54" s="15">
        <v>-0.17451862356948783</v>
      </c>
      <c r="G54">
        <v>2.5</v>
      </c>
      <c r="H54">
        <v>0</v>
      </c>
    </row>
    <row r="65" spans="1:9" x14ac:dyDescent="0.15">
      <c r="A65" t="s">
        <v>548</v>
      </c>
    </row>
    <row r="66" spans="1:9" x14ac:dyDescent="0.15">
      <c r="A66" t="s">
        <v>543</v>
      </c>
      <c r="B66" s="26">
        <v>1</v>
      </c>
      <c r="C66" s="26">
        <v>2</v>
      </c>
      <c r="D66" s="26">
        <v>3</v>
      </c>
      <c r="E66" s="26">
        <v>4</v>
      </c>
    </row>
    <row r="67" spans="1:9" x14ac:dyDescent="0.15">
      <c r="A67" s="26">
        <v>1</v>
      </c>
      <c r="B67" s="15">
        <v>0</v>
      </c>
      <c r="C67" s="15">
        <v>5.695363055728115</v>
      </c>
      <c r="D67" s="15">
        <v>3.6103438068499996</v>
      </c>
      <c r="E67" s="15">
        <v>3.619218809745842</v>
      </c>
    </row>
    <row r="68" spans="1:9" x14ac:dyDescent="0.15">
      <c r="A68" s="26">
        <v>2</v>
      </c>
      <c r="B68" s="15">
        <v>5.695363055728115</v>
      </c>
      <c r="C68" s="15">
        <v>0</v>
      </c>
      <c r="D68" s="15">
        <v>3.9653591421513892</v>
      </c>
      <c r="E68" s="15">
        <v>3.62874533775486</v>
      </c>
    </row>
    <row r="69" spans="1:9" x14ac:dyDescent="0.15">
      <c r="A69" s="26">
        <v>3</v>
      </c>
      <c r="B69" s="15">
        <v>3.6103438068499996</v>
      </c>
      <c r="C69" s="15">
        <v>3.9653591421513892</v>
      </c>
      <c r="D69" s="15">
        <v>0</v>
      </c>
      <c r="E69" s="15">
        <v>4.3027740920415978</v>
      </c>
    </row>
    <row r="70" spans="1:9" x14ac:dyDescent="0.15">
      <c r="A70" s="26">
        <v>4</v>
      </c>
      <c r="B70" s="15">
        <v>3.619218809745842</v>
      </c>
      <c r="C70" s="15">
        <v>3.62874533775486</v>
      </c>
      <c r="D70" s="15">
        <v>4.3027740920415978</v>
      </c>
      <c r="E70" s="15">
        <v>0</v>
      </c>
    </row>
    <row r="72" spans="1:9" x14ac:dyDescent="0.15">
      <c r="A72" t="s">
        <v>549</v>
      </c>
    </row>
    <row r="73" spans="1:9" x14ac:dyDescent="0.15">
      <c r="B73" t="s">
        <v>543</v>
      </c>
      <c r="E73" t="s">
        <v>551</v>
      </c>
    </row>
    <row r="74" spans="1:9" x14ac:dyDescent="0.15">
      <c r="A74" t="s">
        <v>184</v>
      </c>
      <c r="B74" t="s">
        <v>318</v>
      </c>
      <c r="C74" t="s">
        <v>47</v>
      </c>
      <c r="D74" t="s">
        <v>550</v>
      </c>
      <c r="E74" t="s">
        <v>318</v>
      </c>
      <c r="F74" t="s">
        <v>47</v>
      </c>
      <c r="G74" t="s">
        <v>550</v>
      </c>
      <c r="H74" t="s">
        <v>499</v>
      </c>
      <c r="I74" t="s">
        <v>501</v>
      </c>
    </row>
    <row r="75" spans="1:9" x14ac:dyDescent="0.15">
      <c r="A75" s="26" t="s">
        <v>555</v>
      </c>
      <c r="B75" s="15">
        <v>242.73852037780017</v>
      </c>
      <c r="C75" s="28">
        <v>3</v>
      </c>
      <c r="D75" s="15">
        <v>80.912840125933386</v>
      </c>
      <c r="E75" s="15">
        <v>63.876569165573876</v>
      </c>
      <c r="F75" s="28">
        <v>52</v>
      </c>
      <c r="G75" s="15">
        <v>1.2283955608764208</v>
      </c>
      <c r="H75" s="16">
        <v>65.868717457921022</v>
      </c>
      <c r="I75" s="270">
        <v>1.0114629985120733E-17</v>
      </c>
    </row>
    <row r="76" spans="1:9" x14ac:dyDescent="0.15">
      <c r="A76" s="26" t="s">
        <v>557</v>
      </c>
      <c r="B76" s="15">
        <v>106.88517481110284</v>
      </c>
      <c r="C76" s="28">
        <v>3</v>
      </c>
      <c r="D76" s="15">
        <v>35.628391603700948</v>
      </c>
      <c r="E76" s="15">
        <v>62.799430224530141</v>
      </c>
      <c r="F76" s="28">
        <v>52</v>
      </c>
      <c r="G76" s="15">
        <v>1.2076813504717334</v>
      </c>
      <c r="H76" s="16">
        <v>29.501483640352742</v>
      </c>
      <c r="I76" s="270">
        <v>2.7961527741107005E-11</v>
      </c>
    </row>
    <row r="77" spans="1:9" x14ac:dyDescent="0.15">
      <c r="A77" s="26" t="s">
        <v>559</v>
      </c>
      <c r="B77" s="15">
        <v>24.301116934101529</v>
      </c>
      <c r="C77" s="28">
        <v>3</v>
      </c>
      <c r="D77" s="15">
        <v>8.1003723113671757</v>
      </c>
      <c r="E77" s="15">
        <v>73.154839319709211</v>
      </c>
      <c r="F77" s="28">
        <v>52</v>
      </c>
      <c r="G77" s="15">
        <v>1.406823833071331</v>
      </c>
      <c r="H77" s="16">
        <v>5.7579151852174073</v>
      </c>
      <c r="I77" s="270">
        <v>1.771406328228644E-3</v>
      </c>
    </row>
    <row r="79" spans="1:9" x14ac:dyDescent="0.15">
      <c r="A79" t="s">
        <v>552</v>
      </c>
    </row>
    <row r="80" spans="1:9" x14ac:dyDescent="0.15">
      <c r="B80" t="s">
        <v>543</v>
      </c>
    </row>
    <row r="81" spans="1:7" x14ac:dyDescent="0.15">
      <c r="B81" s="26">
        <v>1</v>
      </c>
      <c r="C81" s="26">
        <v>2</v>
      </c>
      <c r="D81" s="26">
        <v>3</v>
      </c>
      <c r="E81" s="26">
        <v>4</v>
      </c>
      <c r="F81" t="s">
        <v>304</v>
      </c>
    </row>
    <row r="82" spans="1:7" x14ac:dyDescent="0.15">
      <c r="A82" t="s">
        <v>301</v>
      </c>
      <c r="B82">
        <v>13</v>
      </c>
      <c r="C82">
        <v>17</v>
      </c>
      <c r="D82">
        <v>11</v>
      </c>
      <c r="E82">
        <v>15</v>
      </c>
      <c r="F82">
        <v>56</v>
      </c>
    </row>
    <row r="83" spans="1:7" x14ac:dyDescent="0.15">
      <c r="A83" t="s">
        <v>69</v>
      </c>
      <c r="B83" s="18">
        <v>0.23214285714285715</v>
      </c>
      <c r="C83" s="18">
        <v>0.30357142857142855</v>
      </c>
      <c r="D83" s="18">
        <v>0.19642857142857142</v>
      </c>
      <c r="E83" s="18">
        <v>0.26785714285714285</v>
      </c>
      <c r="F83" s="18">
        <v>1</v>
      </c>
    </row>
    <row r="85" spans="1:7" x14ac:dyDescent="0.15">
      <c r="A85" t="s">
        <v>553</v>
      </c>
    </row>
    <row r="86" spans="1:7" x14ac:dyDescent="0.15">
      <c r="D86" t="s">
        <v>554</v>
      </c>
    </row>
    <row r="87" spans="1:7" x14ac:dyDescent="0.15">
      <c r="A87" s="26" t="s">
        <v>17</v>
      </c>
      <c r="B87" s="136" t="s">
        <v>985</v>
      </c>
      <c r="C87" t="s">
        <v>543</v>
      </c>
      <c r="D87" s="26">
        <v>1</v>
      </c>
      <c r="E87" s="26">
        <v>2</v>
      </c>
      <c r="F87" s="26">
        <v>3</v>
      </c>
      <c r="G87" s="26">
        <v>4</v>
      </c>
    </row>
    <row r="88" spans="1:7" x14ac:dyDescent="0.15">
      <c r="A88">
        <v>1</v>
      </c>
      <c r="B88" s="49" t="s">
        <v>125</v>
      </c>
      <c r="C88">
        <v>3</v>
      </c>
      <c r="D88" s="15">
        <v>4.4600567836863272</v>
      </c>
      <c r="E88" s="15">
        <v>3.22656284994423</v>
      </c>
      <c r="F88" s="15">
        <v>2.1876029509104322</v>
      </c>
      <c r="G88" s="15">
        <v>4.8300561499411225</v>
      </c>
    </row>
    <row r="89" spans="1:7" x14ac:dyDescent="0.15">
      <c r="A89">
        <v>2</v>
      </c>
      <c r="B89" s="49" t="s">
        <v>127</v>
      </c>
      <c r="C89">
        <v>2</v>
      </c>
      <c r="D89" s="15">
        <v>5.8214613259901355</v>
      </c>
      <c r="E89" s="15">
        <v>1.966655104710014</v>
      </c>
      <c r="F89" s="15">
        <v>3.5912021243352403</v>
      </c>
      <c r="G89" s="15">
        <v>3.658139380565991</v>
      </c>
    </row>
    <row r="90" spans="1:7" x14ac:dyDescent="0.15">
      <c r="A90">
        <v>3</v>
      </c>
      <c r="B90" s="49" t="s">
        <v>129</v>
      </c>
      <c r="C90">
        <v>3</v>
      </c>
      <c r="D90" s="15">
        <v>3.5860262482109277</v>
      </c>
      <c r="E90" s="15">
        <v>5.9809109547033774</v>
      </c>
      <c r="F90" s="15">
        <v>2.2225831822526749</v>
      </c>
      <c r="G90" s="15">
        <v>5.2219918444810576</v>
      </c>
    </row>
    <row r="91" spans="1:7" x14ac:dyDescent="0.15">
      <c r="A91">
        <v>4</v>
      </c>
      <c r="B91" s="49" t="s">
        <v>130</v>
      </c>
      <c r="C91">
        <v>3</v>
      </c>
      <c r="D91" s="15">
        <v>3.2081151175122433</v>
      </c>
      <c r="E91" s="15">
        <v>4.0634246656394515</v>
      </c>
      <c r="F91" s="15">
        <v>1.1570880984478795</v>
      </c>
      <c r="G91" s="15">
        <v>4.4181320291716188</v>
      </c>
    </row>
    <row r="92" spans="1:7" x14ac:dyDescent="0.15">
      <c r="A92">
        <v>5</v>
      </c>
      <c r="B92" s="49" t="s">
        <v>131</v>
      </c>
      <c r="C92">
        <v>4</v>
      </c>
      <c r="D92" s="15">
        <v>3.2916187671566393</v>
      </c>
      <c r="E92" s="15">
        <v>6.1618886194444169</v>
      </c>
      <c r="F92" s="15">
        <v>4.8292580049793123</v>
      </c>
      <c r="G92" s="15">
        <v>3.0201938478284425</v>
      </c>
    </row>
    <row r="93" spans="1:7" x14ac:dyDescent="0.15">
      <c r="A93">
        <v>6</v>
      </c>
      <c r="B93" s="49" t="s">
        <v>132</v>
      </c>
      <c r="C93">
        <v>1</v>
      </c>
      <c r="D93" s="15">
        <v>3.0102188304638413</v>
      </c>
      <c r="E93" s="15">
        <v>6.5575524210726339</v>
      </c>
      <c r="F93" s="15">
        <v>4.5845589301897087</v>
      </c>
      <c r="G93" s="15">
        <v>5.8439937230320327</v>
      </c>
    </row>
    <row r="94" spans="1:7" x14ac:dyDescent="0.15">
      <c r="A94">
        <v>7</v>
      </c>
      <c r="B94" s="49" t="s">
        <v>133</v>
      </c>
      <c r="C94">
        <v>2</v>
      </c>
      <c r="D94" s="15">
        <v>5.0510701985165811</v>
      </c>
      <c r="E94" s="15">
        <v>2.2551215141814915</v>
      </c>
      <c r="F94" s="15">
        <v>4.4183036778408438</v>
      </c>
      <c r="G94" s="15">
        <v>3.8743848619352108</v>
      </c>
    </row>
    <row r="95" spans="1:7" x14ac:dyDescent="0.15">
      <c r="A95">
        <v>8</v>
      </c>
      <c r="B95" s="49" t="s">
        <v>134</v>
      </c>
      <c r="C95">
        <v>4</v>
      </c>
      <c r="D95" s="15">
        <v>3.3025083503255663</v>
      </c>
      <c r="E95" s="15">
        <v>4.6413869748041341</v>
      </c>
      <c r="F95" s="15">
        <v>5.038994751149632</v>
      </c>
      <c r="G95" s="15">
        <v>1.2931472155061718</v>
      </c>
    </row>
    <row r="96" spans="1:7" x14ac:dyDescent="0.15">
      <c r="A96">
        <v>9</v>
      </c>
      <c r="B96" s="49" t="s">
        <v>136</v>
      </c>
      <c r="C96">
        <v>1</v>
      </c>
      <c r="D96" s="15">
        <v>2.0997849473113321</v>
      </c>
      <c r="E96" s="15">
        <v>7.5661092482933547</v>
      </c>
      <c r="F96" s="15">
        <v>5.0453247082782298</v>
      </c>
      <c r="G96" s="15">
        <v>5.6657915261292624</v>
      </c>
    </row>
    <row r="97" spans="1:7" x14ac:dyDescent="0.15">
      <c r="A97">
        <v>10</v>
      </c>
      <c r="B97" s="49" t="s">
        <v>137</v>
      </c>
      <c r="C97">
        <v>4</v>
      </c>
      <c r="D97" s="15">
        <v>4.9492458997278295</v>
      </c>
      <c r="E97" s="15">
        <v>2.3251463483580981</v>
      </c>
      <c r="F97" s="15">
        <v>4.6903727554975578</v>
      </c>
      <c r="G97" s="15">
        <v>1.7717935316781448</v>
      </c>
    </row>
    <row r="98" spans="1:7" x14ac:dyDescent="0.15">
      <c r="A98">
        <v>11</v>
      </c>
      <c r="B98" s="49" t="s">
        <v>138</v>
      </c>
      <c r="C98">
        <v>3</v>
      </c>
      <c r="D98" s="15">
        <v>2.9949210727542206</v>
      </c>
      <c r="E98" s="15">
        <v>3.446397476987265</v>
      </c>
      <c r="F98" s="15">
        <v>1.0193118099998104</v>
      </c>
      <c r="G98" s="15">
        <v>3.3232927516439377</v>
      </c>
    </row>
    <row r="99" spans="1:7" x14ac:dyDescent="0.15">
      <c r="A99">
        <v>12</v>
      </c>
      <c r="B99" s="49" t="s">
        <v>139</v>
      </c>
      <c r="C99">
        <v>1</v>
      </c>
      <c r="D99" s="15">
        <v>1.7432970141419717</v>
      </c>
      <c r="E99" s="15">
        <v>5.8636607422959557</v>
      </c>
      <c r="F99" s="15">
        <v>4.7800195094103675</v>
      </c>
      <c r="G99" s="15">
        <v>2.8493314000000565</v>
      </c>
    </row>
    <row r="100" spans="1:7" x14ac:dyDescent="0.15">
      <c r="A100">
        <v>13</v>
      </c>
      <c r="B100" s="49" t="s">
        <v>140</v>
      </c>
      <c r="C100">
        <v>1</v>
      </c>
      <c r="D100" s="15">
        <v>2.8724676411131469</v>
      </c>
      <c r="E100" s="15">
        <v>5.6071999024884587</v>
      </c>
      <c r="F100" s="15">
        <v>3.6167651093172921</v>
      </c>
      <c r="G100" s="15">
        <v>5.297533068472883</v>
      </c>
    </row>
    <row r="101" spans="1:7" x14ac:dyDescent="0.15">
      <c r="A101">
        <v>14</v>
      </c>
      <c r="B101" s="49" t="s">
        <v>141</v>
      </c>
      <c r="C101">
        <v>2</v>
      </c>
      <c r="D101" s="15">
        <v>6.3536291271630354</v>
      </c>
      <c r="E101" s="15">
        <v>1.22877912203609</v>
      </c>
      <c r="F101" s="15">
        <v>4.6910890758560244</v>
      </c>
      <c r="G101" s="15">
        <v>3.6762791625341538</v>
      </c>
    </row>
    <row r="102" spans="1:7" x14ac:dyDescent="0.15">
      <c r="A102">
        <v>15</v>
      </c>
      <c r="B102" s="49" t="s">
        <v>142</v>
      </c>
      <c r="C102">
        <v>1</v>
      </c>
      <c r="D102" s="15">
        <v>1.3500638573646444</v>
      </c>
      <c r="E102" s="15">
        <v>5.6251274098151507</v>
      </c>
      <c r="F102" s="15">
        <v>3.1178919013008102</v>
      </c>
      <c r="G102" s="15">
        <v>3.4984897812851181</v>
      </c>
    </row>
    <row r="103" spans="1:7" x14ac:dyDescent="0.15">
      <c r="A103">
        <v>16</v>
      </c>
      <c r="B103" s="49" t="s">
        <v>143</v>
      </c>
      <c r="C103">
        <v>2</v>
      </c>
      <c r="D103" s="15">
        <v>5.598845634951898</v>
      </c>
      <c r="E103" s="15">
        <v>0.48825268583306203</v>
      </c>
      <c r="F103" s="15">
        <v>4.1787172796513756</v>
      </c>
      <c r="G103" s="15">
        <v>3.4656984395403598</v>
      </c>
    </row>
    <row r="104" spans="1:7" x14ac:dyDescent="0.15">
      <c r="A104">
        <v>17</v>
      </c>
      <c r="B104" s="49" t="s">
        <v>144</v>
      </c>
      <c r="C104">
        <v>3</v>
      </c>
      <c r="D104" s="15">
        <v>5.6553949360974816</v>
      </c>
      <c r="E104" s="15">
        <v>4.2909357585481116</v>
      </c>
      <c r="F104" s="15">
        <v>2.726667140823519</v>
      </c>
      <c r="G104" s="15">
        <v>6.2570559267400565</v>
      </c>
    </row>
    <row r="105" spans="1:7" x14ac:dyDescent="0.15">
      <c r="A105">
        <v>18</v>
      </c>
      <c r="B105" s="49" t="s">
        <v>145</v>
      </c>
      <c r="C105">
        <v>4</v>
      </c>
      <c r="D105" s="15">
        <v>3.214124605831739</v>
      </c>
      <c r="E105" s="15">
        <v>3.4069649961187505</v>
      </c>
      <c r="F105" s="15">
        <v>4.1219367088308294</v>
      </c>
      <c r="G105" s="15">
        <v>1.1511087962480295</v>
      </c>
    </row>
    <row r="106" spans="1:7" x14ac:dyDescent="0.15">
      <c r="A106">
        <v>19</v>
      </c>
      <c r="B106" s="49" t="s">
        <v>146</v>
      </c>
      <c r="C106">
        <v>1</v>
      </c>
      <c r="D106" s="15">
        <v>1.956992641167334</v>
      </c>
      <c r="E106" s="15">
        <v>6.5823431436920625</v>
      </c>
      <c r="F106" s="15">
        <v>3.8642698967220217</v>
      </c>
      <c r="G106" s="15">
        <v>4.2647922157880025</v>
      </c>
    </row>
    <row r="107" spans="1:7" x14ac:dyDescent="0.15">
      <c r="A107">
        <v>20</v>
      </c>
      <c r="B107" s="49" t="s">
        <v>147</v>
      </c>
      <c r="C107">
        <v>2</v>
      </c>
      <c r="D107" s="15">
        <v>5.3042056282605294</v>
      </c>
      <c r="E107" s="15">
        <v>0.86283756726177963</v>
      </c>
      <c r="F107" s="15">
        <v>3.179830554216168</v>
      </c>
      <c r="G107" s="15">
        <v>3.7375755636766175</v>
      </c>
    </row>
    <row r="108" spans="1:7" x14ac:dyDescent="0.15">
      <c r="A108">
        <v>21</v>
      </c>
      <c r="B108" s="49" t="s">
        <v>148</v>
      </c>
      <c r="C108">
        <v>2</v>
      </c>
      <c r="D108" s="15">
        <v>4.5289045154663645</v>
      </c>
      <c r="E108" s="15">
        <v>1.5163316908793969</v>
      </c>
      <c r="F108" s="15">
        <v>2.6171864268093463</v>
      </c>
      <c r="G108" s="15">
        <v>3.476109241510196</v>
      </c>
    </row>
    <row r="109" spans="1:7" x14ac:dyDescent="0.15">
      <c r="A109">
        <v>22</v>
      </c>
      <c r="B109" s="49" t="s">
        <v>149</v>
      </c>
      <c r="C109">
        <v>3</v>
      </c>
      <c r="D109" s="15">
        <v>4.508266078066252</v>
      </c>
      <c r="E109" s="15">
        <v>4.7758161516920588</v>
      </c>
      <c r="F109" s="15">
        <v>2.7516921111876891</v>
      </c>
      <c r="G109" s="15">
        <v>4.0092013013714425</v>
      </c>
    </row>
    <row r="110" spans="1:7" x14ac:dyDescent="0.15">
      <c r="A110">
        <v>23</v>
      </c>
      <c r="B110" s="49" t="s">
        <v>150</v>
      </c>
      <c r="C110">
        <v>4</v>
      </c>
      <c r="D110" s="15">
        <v>4.0008106244890858</v>
      </c>
      <c r="E110" s="15">
        <v>4.5560603888963405</v>
      </c>
      <c r="F110" s="15">
        <v>5.4131130553689459</v>
      </c>
      <c r="G110" s="15">
        <v>1.2269632084104969</v>
      </c>
    </row>
    <row r="111" spans="1:7" x14ac:dyDescent="0.15">
      <c r="A111">
        <v>24</v>
      </c>
      <c r="B111" s="49" t="s">
        <v>151</v>
      </c>
      <c r="C111">
        <v>2</v>
      </c>
      <c r="D111" s="15">
        <v>7.6486480591892043</v>
      </c>
      <c r="E111" s="15">
        <v>1.9955008350615631</v>
      </c>
      <c r="F111" s="15">
        <v>5.4521882876063685</v>
      </c>
      <c r="G111" s="15">
        <v>5.501174012833455</v>
      </c>
    </row>
    <row r="112" spans="1:7" x14ac:dyDescent="0.15">
      <c r="A112">
        <v>25</v>
      </c>
      <c r="B112" s="49" t="s">
        <v>152</v>
      </c>
      <c r="C112">
        <v>3</v>
      </c>
      <c r="D112" s="15">
        <v>5.3819369633389256</v>
      </c>
      <c r="E112" s="15">
        <v>3.8452659865115324</v>
      </c>
      <c r="F112" s="15">
        <v>2.965103541214658</v>
      </c>
      <c r="G112" s="15">
        <v>4.1114699733070861</v>
      </c>
    </row>
    <row r="113" spans="1:7" x14ac:dyDescent="0.15">
      <c r="A113">
        <v>26</v>
      </c>
      <c r="B113" s="49" t="s">
        <v>153</v>
      </c>
      <c r="C113">
        <v>4</v>
      </c>
      <c r="D113" s="15">
        <v>2.9629847821805106</v>
      </c>
      <c r="E113" s="15">
        <v>3.3443636825911689</v>
      </c>
      <c r="F113" s="15">
        <v>3.5347014686887852</v>
      </c>
      <c r="G113" s="15">
        <v>0.91324169255272469</v>
      </c>
    </row>
    <row r="114" spans="1:7" x14ac:dyDescent="0.15">
      <c r="A114">
        <v>27</v>
      </c>
      <c r="B114" s="49" t="s">
        <v>154</v>
      </c>
      <c r="C114">
        <v>1</v>
      </c>
      <c r="D114" s="15">
        <v>2.1291499186772835</v>
      </c>
      <c r="E114" s="15">
        <v>6.7363429336802216</v>
      </c>
      <c r="F114" s="15">
        <v>5.3425640831380425</v>
      </c>
      <c r="G114" s="15">
        <v>3.5935764432035748</v>
      </c>
    </row>
    <row r="115" spans="1:7" x14ac:dyDescent="0.15">
      <c r="A115">
        <v>28</v>
      </c>
      <c r="B115" s="49" t="s">
        <v>155</v>
      </c>
      <c r="C115">
        <v>3</v>
      </c>
      <c r="D115" s="15">
        <v>2.5793303592543011</v>
      </c>
      <c r="E115" s="15">
        <v>4.9478359584445775</v>
      </c>
      <c r="F115" s="15">
        <v>1.3546977512934026</v>
      </c>
      <c r="G115" s="15">
        <v>4.3755961476017964</v>
      </c>
    </row>
    <row r="116" spans="1:7" x14ac:dyDescent="0.15">
      <c r="A116">
        <v>29</v>
      </c>
      <c r="B116" s="49" t="s">
        <v>156</v>
      </c>
      <c r="C116">
        <v>4</v>
      </c>
      <c r="D116" s="15">
        <v>5.0855649014415318</v>
      </c>
      <c r="E116" s="15">
        <v>3.2752720485597386</v>
      </c>
      <c r="F116" s="15">
        <v>5.5782337930812682</v>
      </c>
      <c r="G116" s="15">
        <v>2.1581256385022995</v>
      </c>
    </row>
    <row r="117" spans="1:7" x14ac:dyDescent="0.15">
      <c r="A117">
        <v>30</v>
      </c>
      <c r="B117" s="49" t="s">
        <v>157</v>
      </c>
      <c r="C117">
        <v>1</v>
      </c>
      <c r="D117" s="15">
        <v>1.1454659293439218</v>
      </c>
      <c r="E117" s="15">
        <v>4.713621299857035</v>
      </c>
      <c r="F117" s="15">
        <v>3.0358371174469898</v>
      </c>
      <c r="G117" s="15">
        <v>2.5953719263262829</v>
      </c>
    </row>
    <row r="118" spans="1:7" x14ac:dyDescent="0.15">
      <c r="A118">
        <v>31</v>
      </c>
      <c r="B118" s="49" t="s">
        <v>158</v>
      </c>
      <c r="C118">
        <v>1</v>
      </c>
      <c r="D118" s="15">
        <v>1.9128539592420171</v>
      </c>
      <c r="E118" s="15">
        <v>6.1906542596313399</v>
      </c>
      <c r="F118" s="15">
        <v>4.2083080311925336</v>
      </c>
      <c r="G118" s="15">
        <v>3.3709912676762048</v>
      </c>
    </row>
    <row r="119" spans="1:7" x14ac:dyDescent="0.15">
      <c r="A119">
        <v>32</v>
      </c>
      <c r="B119" s="49" t="s">
        <v>159</v>
      </c>
      <c r="C119">
        <v>2</v>
      </c>
      <c r="D119" s="15">
        <v>4.9006805776029969</v>
      </c>
      <c r="E119" s="15">
        <v>1.3224717562157851</v>
      </c>
      <c r="F119" s="15">
        <v>3.9318489897485569</v>
      </c>
      <c r="G119" s="15">
        <v>3.1802859929353056</v>
      </c>
    </row>
    <row r="120" spans="1:7" x14ac:dyDescent="0.15">
      <c r="A120">
        <v>33</v>
      </c>
      <c r="B120" s="49" t="s">
        <v>160</v>
      </c>
      <c r="C120">
        <v>4</v>
      </c>
      <c r="D120" s="15">
        <v>4.0275689318382328</v>
      </c>
      <c r="E120" s="15">
        <v>2.6082558840730639</v>
      </c>
      <c r="F120" s="15">
        <v>4.2278166371603945</v>
      </c>
      <c r="G120" s="15">
        <v>1.4621202527289765</v>
      </c>
    </row>
    <row r="121" spans="1:7" x14ac:dyDescent="0.15">
      <c r="A121">
        <v>34</v>
      </c>
      <c r="B121" s="49" t="s">
        <v>161</v>
      </c>
      <c r="C121">
        <v>1</v>
      </c>
      <c r="D121" s="15">
        <v>1.3482717292840205</v>
      </c>
      <c r="E121" s="15">
        <v>7.0260998016252127</v>
      </c>
      <c r="F121" s="15">
        <v>4.7641244078424068</v>
      </c>
      <c r="G121" s="15">
        <v>4.7388283982650652</v>
      </c>
    </row>
    <row r="122" spans="1:7" x14ac:dyDescent="0.15">
      <c r="A122">
        <v>35</v>
      </c>
      <c r="B122" s="49" t="s">
        <v>162</v>
      </c>
      <c r="C122">
        <v>1</v>
      </c>
      <c r="D122" s="15">
        <v>1.1090695890074611</v>
      </c>
      <c r="E122" s="15">
        <v>4.961230857485714</v>
      </c>
      <c r="F122" s="15">
        <v>2.5852381786651386</v>
      </c>
      <c r="G122" s="15">
        <v>3.6075866480697916</v>
      </c>
    </row>
    <row r="123" spans="1:7" x14ac:dyDescent="0.15">
      <c r="A123">
        <v>36</v>
      </c>
      <c r="B123" s="49" t="s">
        <v>163</v>
      </c>
      <c r="C123">
        <v>1</v>
      </c>
      <c r="D123" s="15">
        <v>2.0720778851846204</v>
      </c>
      <c r="E123" s="15">
        <v>4.0630607391922968</v>
      </c>
      <c r="F123" s="15">
        <v>2.6232567277396024</v>
      </c>
      <c r="G123" s="15">
        <v>3.3985399724969589</v>
      </c>
    </row>
    <row r="124" spans="1:7" x14ac:dyDescent="0.15">
      <c r="A124">
        <v>37</v>
      </c>
      <c r="B124" s="49" t="s">
        <v>164</v>
      </c>
      <c r="C124">
        <v>2</v>
      </c>
      <c r="D124" s="15">
        <v>5.14810039148683</v>
      </c>
      <c r="E124" s="15">
        <v>1.8239174233548419</v>
      </c>
      <c r="F124" s="15">
        <v>3.7914529244739357</v>
      </c>
      <c r="G124" s="15">
        <v>4.1517897386519369</v>
      </c>
    </row>
    <row r="125" spans="1:7" x14ac:dyDescent="0.15">
      <c r="A125">
        <v>38</v>
      </c>
      <c r="B125" s="49" t="s">
        <v>165</v>
      </c>
      <c r="C125">
        <v>2</v>
      </c>
      <c r="D125" s="15">
        <v>5.4727387126776534</v>
      </c>
      <c r="E125" s="15">
        <v>1.058641900193044</v>
      </c>
      <c r="F125" s="15">
        <v>4.2965370155875302</v>
      </c>
      <c r="G125" s="15">
        <v>3.5841078931960935</v>
      </c>
    </row>
    <row r="126" spans="1:7" x14ac:dyDescent="0.15">
      <c r="A126">
        <v>39</v>
      </c>
      <c r="B126" s="49" t="s">
        <v>166</v>
      </c>
      <c r="C126">
        <v>4</v>
      </c>
      <c r="D126" s="15">
        <v>5.2586011725934627</v>
      </c>
      <c r="E126" s="15">
        <v>4.3207502025936018</v>
      </c>
      <c r="F126" s="15">
        <v>5.552517856939267</v>
      </c>
      <c r="G126" s="15">
        <v>1.8422266822258251</v>
      </c>
    </row>
    <row r="127" spans="1:7" x14ac:dyDescent="0.15">
      <c r="A127">
        <v>40</v>
      </c>
      <c r="B127" s="49" t="s">
        <v>167</v>
      </c>
      <c r="C127">
        <v>4</v>
      </c>
      <c r="D127" s="15">
        <v>4.2414057571549728</v>
      </c>
      <c r="E127" s="15">
        <v>5.1537915188389904</v>
      </c>
      <c r="F127" s="15">
        <v>4.7015958886413651</v>
      </c>
      <c r="G127" s="15">
        <v>2.3381044919060558</v>
      </c>
    </row>
    <row r="128" spans="1:7" x14ac:dyDescent="0.15">
      <c r="A128">
        <v>41</v>
      </c>
      <c r="B128" s="49" t="s">
        <v>168</v>
      </c>
      <c r="C128">
        <v>4</v>
      </c>
      <c r="D128" s="15">
        <v>4.7833160534409949</v>
      </c>
      <c r="E128" s="15">
        <v>3.0005695202411333</v>
      </c>
      <c r="F128" s="15">
        <v>4.8702813095650983</v>
      </c>
      <c r="G128" s="15">
        <v>1.2781080656787602</v>
      </c>
    </row>
    <row r="129" spans="1:7" x14ac:dyDescent="0.15">
      <c r="A129">
        <v>42</v>
      </c>
      <c r="B129" s="49" t="s">
        <v>169</v>
      </c>
      <c r="C129">
        <v>4</v>
      </c>
      <c r="D129" s="15">
        <v>3.2764710839468205</v>
      </c>
      <c r="E129" s="15">
        <v>3.5667887532068017</v>
      </c>
      <c r="F129" s="15">
        <v>4.2052515778455</v>
      </c>
      <c r="G129" s="15">
        <v>2.7639049865612497</v>
      </c>
    </row>
    <row r="130" spans="1:7" x14ac:dyDescent="0.15">
      <c r="A130">
        <v>43</v>
      </c>
      <c r="B130" s="49" t="s">
        <v>170</v>
      </c>
      <c r="C130">
        <v>3</v>
      </c>
      <c r="D130" s="15">
        <v>4.5874943848452361</v>
      </c>
      <c r="E130" s="15">
        <v>5.4478199901281874</v>
      </c>
      <c r="F130" s="15">
        <v>1.8013639186553765</v>
      </c>
      <c r="G130" s="15">
        <v>5.5633868095865244</v>
      </c>
    </row>
    <row r="131" spans="1:7" x14ac:dyDescent="0.15">
      <c r="A131">
        <v>44</v>
      </c>
      <c r="B131" s="49" t="s">
        <v>171</v>
      </c>
      <c r="C131">
        <v>3</v>
      </c>
      <c r="D131" s="15">
        <v>3.3452562423307799</v>
      </c>
      <c r="E131" s="15">
        <v>5.0844197391819135</v>
      </c>
      <c r="F131" s="15">
        <v>1.7829569883102421</v>
      </c>
      <c r="G131" s="15">
        <v>5.2754406133558902</v>
      </c>
    </row>
    <row r="132" spans="1:7" x14ac:dyDescent="0.15">
      <c r="A132">
        <v>45</v>
      </c>
      <c r="B132" s="49" t="s">
        <v>172</v>
      </c>
      <c r="C132">
        <v>3</v>
      </c>
      <c r="D132" s="15">
        <v>4.1976039757593941</v>
      </c>
      <c r="E132" s="15">
        <v>2.9649056445122848</v>
      </c>
      <c r="F132" s="15">
        <v>1.5013194127021567</v>
      </c>
      <c r="G132" s="15">
        <v>4.3414741327389397</v>
      </c>
    </row>
    <row r="133" spans="1:7" x14ac:dyDescent="0.15">
      <c r="A133">
        <v>46</v>
      </c>
      <c r="B133" s="49" t="s">
        <v>173</v>
      </c>
      <c r="C133">
        <v>2</v>
      </c>
      <c r="D133" s="15">
        <v>7.7081775031749373</v>
      </c>
      <c r="E133" s="15">
        <v>2.6594150843971156</v>
      </c>
      <c r="F133" s="15">
        <v>5.636321097115399</v>
      </c>
      <c r="G133" s="15">
        <v>4.9518295353902335</v>
      </c>
    </row>
    <row r="134" spans="1:7" x14ac:dyDescent="0.15">
      <c r="A134">
        <v>47</v>
      </c>
      <c r="B134" s="49" t="s">
        <v>174</v>
      </c>
      <c r="C134">
        <v>2</v>
      </c>
      <c r="D134" s="15">
        <v>6.9810097387771162</v>
      </c>
      <c r="E134" s="15">
        <v>1.767465182998923</v>
      </c>
      <c r="F134" s="15">
        <v>4.4170209298096106</v>
      </c>
      <c r="G134" s="15">
        <v>5.0557379654598398</v>
      </c>
    </row>
    <row r="135" spans="1:7" x14ac:dyDescent="0.15">
      <c r="A135">
        <v>48</v>
      </c>
      <c r="B135" s="49" t="s">
        <v>175</v>
      </c>
      <c r="C135">
        <v>4</v>
      </c>
      <c r="D135" s="15">
        <v>3.9254339901134925</v>
      </c>
      <c r="E135" s="15">
        <v>5.1603634993181453</v>
      </c>
      <c r="F135" s="15">
        <v>4.9489072689395233</v>
      </c>
      <c r="G135" s="15">
        <v>1.8518716369658088</v>
      </c>
    </row>
    <row r="136" spans="1:7" x14ac:dyDescent="0.15">
      <c r="A136">
        <v>49</v>
      </c>
      <c r="B136" s="49" t="s">
        <v>176</v>
      </c>
      <c r="C136">
        <v>4</v>
      </c>
      <c r="D136" s="15">
        <v>4.3630783056341391</v>
      </c>
      <c r="E136" s="15">
        <v>3.4026708601439242</v>
      </c>
      <c r="F136" s="15">
        <v>4.7669648302760965</v>
      </c>
      <c r="G136" s="15">
        <v>0.76576551193617459</v>
      </c>
    </row>
    <row r="137" spans="1:7" x14ac:dyDescent="0.15">
      <c r="A137">
        <v>50</v>
      </c>
      <c r="B137" s="49" t="s">
        <v>177</v>
      </c>
      <c r="C137">
        <v>2</v>
      </c>
      <c r="D137" s="15">
        <v>4.764262694247166</v>
      </c>
      <c r="E137" s="15">
        <v>2.3994624068032819</v>
      </c>
      <c r="F137" s="15">
        <v>2.4250521887141874</v>
      </c>
      <c r="G137" s="15">
        <v>4.4675858903594401</v>
      </c>
    </row>
    <row r="138" spans="1:7" x14ac:dyDescent="0.15">
      <c r="A138">
        <v>51</v>
      </c>
      <c r="B138" s="49" t="s">
        <v>178</v>
      </c>
      <c r="C138">
        <v>2</v>
      </c>
      <c r="D138" s="15">
        <v>5.7946297339501767</v>
      </c>
      <c r="E138" s="15">
        <v>1.6327164163332115</v>
      </c>
      <c r="F138" s="15">
        <v>4.6614260053454624</v>
      </c>
      <c r="G138" s="15">
        <v>2.8057556351189139</v>
      </c>
    </row>
    <row r="139" spans="1:7" x14ac:dyDescent="0.15">
      <c r="A139">
        <v>52</v>
      </c>
      <c r="B139" s="49" t="s">
        <v>179</v>
      </c>
      <c r="C139">
        <v>1</v>
      </c>
      <c r="D139" s="15">
        <v>1.3638314772110207</v>
      </c>
      <c r="E139" s="15">
        <v>5.7752002312491966</v>
      </c>
      <c r="F139" s="15">
        <v>4.4475466928648393</v>
      </c>
      <c r="G139" s="15">
        <v>2.9161920441152094</v>
      </c>
    </row>
    <row r="140" spans="1:7" x14ac:dyDescent="0.15">
      <c r="A140">
        <v>53</v>
      </c>
      <c r="B140" s="49" t="s">
        <v>180</v>
      </c>
      <c r="C140">
        <v>2</v>
      </c>
      <c r="D140" s="15">
        <v>4.081166036614408</v>
      </c>
      <c r="E140" s="15">
        <v>1.6656837285316686</v>
      </c>
      <c r="F140" s="15">
        <v>3.0973203568284688</v>
      </c>
      <c r="G140" s="15">
        <v>2.6220564440376117</v>
      </c>
    </row>
    <row r="141" spans="1:7" x14ac:dyDescent="0.15">
      <c r="A141">
        <v>54</v>
      </c>
      <c r="B141" s="49" t="s">
        <v>181</v>
      </c>
      <c r="C141">
        <v>4</v>
      </c>
      <c r="D141" s="15">
        <v>3.3055365142471711</v>
      </c>
      <c r="E141" s="15">
        <v>4.2357128069325096</v>
      </c>
      <c r="F141" s="15">
        <v>3.0411455648825614</v>
      </c>
      <c r="G141" s="15">
        <v>2.2458224916000509</v>
      </c>
    </row>
    <row r="142" spans="1:7" x14ac:dyDescent="0.15">
      <c r="A142">
        <v>55</v>
      </c>
      <c r="B142" s="49" t="s">
        <v>182</v>
      </c>
      <c r="C142">
        <v>2</v>
      </c>
      <c r="D142" s="15">
        <v>7.6747325442031711</v>
      </c>
      <c r="E142" s="15">
        <v>2.0789567073832962</v>
      </c>
      <c r="F142" s="15">
        <v>5.753057653676632</v>
      </c>
      <c r="G142" s="15">
        <v>5.055030490765283</v>
      </c>
    </row>
    <row r="143" spans="1:7" x14ac:dyDescent="0.15">
      <c r="A143">
        <v>56</v>
      </c>
      <c r="B143" s="49" t="s">
        <v>183</v>
      </c>
      <c r="C143">
        <v>2</v>
      </c>
      <c r="D143" s="15">
        <v>6.7396665169590984</v>
      </c>
      <c r="E143" s="15">
        <v>1.7526109381045427</v>
      </c>
      <c r="F143" s="15">
        <v>5.6190271641080063</v>
      </c>
      <c r="G143" s="15">
        <v>3.9737536700447751</v>
      </c>
    </row>
    <row r="145" spans="1:4" x14ac:dyDescent="0.15">
      <c r="A145" t="s">
        <v>973</v>
      </c>
    </row>
    <row r="146" spans="1:4" x14ac:dyDescent="0.15">
      <c r="A146" t="s">
        <v>543</v>
      </c>
    </row>
    <row r="147" spans="1:4" x14ac:dyDescent="0.15">
      <c r="A147" s="26">
        <v>1</v>
      </c>
      <c r="B147" s="26">
        <v>2</v>
      </c>
      <c r="C147" s="26">
        <v>3</v>
      </c>
      <c r="D147" s="26">
        <v>4</v>
      </c>
    </row>
    <row r="148" spans="1:4" x14ac:dyDescent="0.15">
      <c r="A148" t="s">
        <v>132</v>
      </c>
      <c r="B148" t="s">
        <v>127</v>
      </c>
      <c r="C148" t="s">
        <v>125</v>
      </c>
      <c r="D148" t="s">
        <v>131</v>
      </c>
    </row>
    <row r="149" spans="1:4" x14ac:dyDescent="0.15">
      <c r="A149" t="s">
        <v>136</v>
      </c>
      <c r="B149" t="s">
        <v>133</v>
      </c>
      <c r="C149" t="s">
        <v>129</v>
      </c>
      <c r="D149" t="s">
        <v>134</v>
      </c>
    </row>
    <row r="150" spans="1:4" x14ac:dyDescent="0.15">
      <c r="A150" t="s">
        <v>139</v>
      </c>
      <c r="B150" t="s">
        <v>141</v>
      </c>
      <c r="C150" t="s">
        <v>130</v>
      </c>
      <c r="D150" t="s">
        <v>137</v>
      </c>
    </row>
    <row r="151" spans="1:4" x14ac:dyDescent="0.15">
      <c r="A151" t="s">
        <v>140</v>
      </c>
      <c r="B151" t="s">
        <v>143</v>
      </c>
      <c r="C151" t="s">
        <v>138</v>
      </c>
      <c r="D151" t="s">
        <v>145</v>
      </c>
    </row>
    <row r="152" spans="1:4" x14ac:dyDescent="0.15">
      <c r="A152" t="s">
        <v>142</v>
      </c>
      <c r="B152" t="s">
        <v>147</v>
      </c>
      <c r="C152" t="s">
        <v>144</v>
      </c>
      <c r="D152" t="s">
        <v>150</v>
      </c>
    </row>
    <row r="153" spans="1:4" x14ac:dyDescent="0.15">
      <c r="A153" t="s">
        <v>146</v>
      </c>
      <c r="B153" t="s">
        <v>148</v>
      </c>
      <c r="C153" t="s">
        <v>149</v>
      </c>
      <c r="D153" t="s">
        <v>153</v>
      </c>
    </row>
    <row r="154" spans="1:4" x14ac:dyDescent="0.15">
      <c r="A154" t="s">
        <v>154</v>
      </c>
      <c r="B154" t="s">
        <v>151</v>
      </c>
      <c r="C154" t="s">
        <v>152</v>
      </c>
      <c r="D154" t="s">
        <v>156</v>
      </c>
    </row>
    <row r="155" spans="1:4" x14ac:dyDescent="0.15">
      <c r="A155" t="s">
        <v>157</v>
      </c>
      <c r="B155" t="s">
        <v>159</v>
      </c>
      <c r="C155" t="s">
        <v>155</v>
      </c>
      <c r="D155" t="s">
        <v>160</v>
      </c>
    </row>
    <row r="156" spans="1:4" x14ac:dyDescent="0.15">
      <c r="A156" t="s">
        <v>158</v>
      </c>
      <c r="B156" t="s">
        <v>164</v>
      </c>
      <c r="C156" t="s">
        <v>170</v>
      </c>
      <c r="D156" t="s">
        <v>166</v>
      </c>
    </row>
    <row r="157" spans="1:4" x14ac:dyDescent="0.15">
      <c r="A157" t="s">
        <v>161</v>
      </c>
      <c r="B157" t="s">
        <v>165</v>
      </c>
      <c r="C157" t="s">
        <v>171</v>
      </c>
      <c r="D157" t="s">
        <v>167</v>
      </c>
    </row>
    <row r="158" spans="1:4" x14ac:dyDescent="0.15">
      <c r="A158" t="s">
        <v>162</v>
      </c>
      <c r="B158" t="s">
        <v>173</v>
      </c>
      <c r="C158" t="s">
        <v>172</v>
      </c>
      <c r="D158" t="s">
        <v>168</v>
      </c>
    </row>
    <row r="159" spans="1:4" x14ac:dyDescent="0.15">
      <c r="A159" t="s">
        <v>163</v>
      </c>
      <c r="B159" t="s">
        <v>174</v>
      </c>
      <c r="D159" t="s">
        <v>169</v>
      </c>
    </row>
    <row r="160" spans="1:4" x14ac:dyDescent="0.15">
      <c r="A160" t="s">
        <v>179</v>
      </c>
      <c r="B160" t="s">
        <v>177</v>
      </c>
      <c r="D160" t="s">
        <v>175</v>
      </c>
    </row>
    <row r="161" spans="2:4" x14ac:dyDescent="0.15">
      <c r="B161" t="s">
        <v>178</v>
      </c>
      <c r="D161" t="s">
        <v>176</v>
      </c>
    </row>
    <row r="162" spans="2:4" x14ac:dyDescent="0.15">
      <c r="B162" t="s">
        <v>180</v>
      </c>
      <c r="D162" t="s">
        <v>181</v>
      </c>
    </row>
    <row r="163" spans="2:4" x14ac:dyDescent="0.15">
      <c r="B163" t="s">
        <v>182</v>
      </c>
    </row>
    <row r="164" spans="2:4" x14ac:dyDescent="0.15">
      <c r="B164" t="s">
        <v>183</v>
      </c>
    </row>
  </sheetData>
  <phoneticPr fontId="2"/>
  <hyperlinks>
    <hyperlink ref="A4" location="A16" display="ケースの要約" xr:uid="{00000000-0004-0000-1E00-000000000000}"/>
    <hyperlink ref="A5" location="A22" display="基本統計量" xr:uid="{00000000-0004-0000-1E00-000001000000}"/>
    <hyperlink ref="A6" location="A28" display="相関行列" xr:uid="{00000000-0004-0000-1E00-000002000000}"/>
    <hyperlink ref="A7" location="A34" display="クラスターの中心の初期値" xr:uid="{00000000-0004-0000-1E00-000003000000}"/>
    <hyperlink ref="A8" location="A41" display="クラスターの中心の変化" xr:uid="{00000000-0004-0000-1E00-000004000000}"/>
    <hyperlink ref="A9" location="A49" display="クラスターの中心の最終結果" xr:uid="{00000000-0004-0000-1E00-000005000000}"/>
    <hyperlink ref="A10" location="A65" display="クラスターの中心間の距離" xr:uid="{00000000-0004-0000-1E00-000006000000}"/>
    <hyperlink ref="A11" location="A72" display="分散分析表" xr:uid="{00000000-0004-0000-1E00-000007000000}"/>
    <hyperlink ref="A12" location="A79" display="各クラスターのケース数" xr:uid="{00000000-0004-0000-1E00-000008000000}"/>
    <hyperlink ref="A13" location="A85" display="所属クラスター" xr:uid="{00000000-0004-0000-1E00-000009000000}"/>
    <hyperlink ref="A14" location="A145" display="クラスター別個体分類" xr:uid="{00000000-0004-0000-1E00-00000A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B2:L79"/>
  <sheetViews>
    <sheetView workbookViewId="0">
      <selection activeCell="C20" activeCellId="1" sqref="B20 C20:L20"/>
    </sheetView>
  </sheetViews>
  <sheetFormatPr defaultColWidth="9" defaultRowHeight="13.5" x14ac:dyDescent="0.15"/>
  <cols>
    <col min="1" max="1" width="2.625" style="3" customWidth="1"/>
    <col min="2" max="2" width="13.125" style="3" customWidth="1"/>
    <col min="3" max="3" width="11.125" style="3" bestFit="1" customWidth="1"/>
    <col min="4" max="5" width="10.25" style="3" bestFit="1" customWidth="1"/>
    <col min="6" max="6" width="10.25" style="3" customWidth="1"/>
    <col min="7" max="8" width="11.125" style="3" bestFit="1" customWidth="1"/>
    <col min="9" max="11" width="10.25" style="3" bestFit="1" customWidth="1"/>
    <col min="12" max="12" width="11.125" style="3" bestFit="1" customWidth="1"/>
    <col min="13" max="16384" width="9" style="3"/>
  </cols>
  <sheetData>
    <row r="2" spans="2:2" s="2" customFormat="1" ht="18" customHeight="1" x14ac:dyDescent="0.15">
      <c r="B2" s="25" t="s">
        <v>882</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pans="2:12" s="2" customFormat="1" x14ac:dyDescent="0.15"/>
    <row r="18" spans="2:12" s="2" customFormat="1" x14ac:dyDescent="0.15"/>
    <row r="19" spans="2:12" s="2" customFormat="1" ht="14.25" thickBot="1" x14ac:dyDescent="0.2">
      <c r="B19" s="35" t="s">
        <v>968</v>
      </c>
      <c r="C19" s="31"/>
      <c r="D19" s="31"/>
      <c r="E19" s="31"/>
    </row>
    <row r="20" spans="2:12" s="2" customFormat="1" x14ac:dyDescent="0.15">
      <c r="B20" s="264" t="s">
        <v>917</v>
      </c>
      <c r="C20" s="199" t="s">
        <v>918</v>
      </c>
      <c r="D20" s="199" t="s">
        <v>919</v>
      </c>
      <c r="E20" s="199" t="s">
        <v>920</v>
      </c>
      <c r="F20" s="199" t="s">
        <v>921</v>
      </c>
      <c r="G20" s="199" t="s">
        <v>922</v>
      </c>
      <c r="H20" s="199" t="s">
        <v>923</v>
      </c>
      <c r="I20" s="199" t="s">
        <v>924</v>
      </c>
      <c r="J20" s="199" t="s">
        <v>925</v>
      </c>
      <c r="K20" s="199" t="s">
        <v>926</v>
      </c>
      <c r="L20" s="200" t="s">
        <v>927</v>
      </c>
    </row>
    <row r="21" spans="2:12" s="2" customFormat="1" x14ac:dyDescent="0.15">
      <c r="B21" s="171" t="s">
        <v>928</v>
      </c>
      <c r="C21" s="49">
        <v>6.59</v>
      </c>
      <c r="D21" s="49">
        <v>5.56</v>
      </c>
      <c r="E21" s="49">
        <v>6.21</v>
      </c>
      <c r="F21" s="49">
        <v>6.04</v>
      </c>
      <c r="G21" s="49">
        <v>5.81</v>
      </c>
      <c r="H21" s="49">
        <v>6.64</v>
      </c>
      <c r="I21" s="49">
        <v>6.11</v>
      </c>
      <c r="J21" s="49">
        <v>6.53</v>
      </c>
      <c r="K21" s="49">
        <v>6.44</v>
      </c>
      <c r="L21" s="172">
        <v>6.64</v>
      </c>
    </row>
    <row r="22" spans="2:12" x14ac:dyDescent="0.15">
      <c r="B22" s="171" t="s">
        <v>929</v>
      </c>
      <c r="C22" s="49">
        <v>6.96</v>
      </c>
      <c r="D22" s="49">
        <v>6.81</v>
      </c>
      <c r="E22" s="49">
        <v>6.91</v>
      </c>
      <c r="F22" s="49">
        <v>6.48</v>
      </c>
      <c r="G22" s="49">
        <v>6.23</v>
      </c>
      <c r="H22" s="49">
        <v>7.09</v>
      </c>
      <c r="I22" s="49">
        <v>7.27</v>
      </c>
      <c r="J22" s="49">
        <v>7.13</v>
      </c>
      <c r="K22" s="49">
        <v>6.86</v>
      </c>
      <c r="L22" s="172">
        <v>7.36</v>
      </c>
    </row>
    <row r="23" spans="2:12" x14ac:dyDescent="0.15">
      <c r="B23" s="171" t="s">
        <v>896</v>
      </c>
      <c r="C23" s="49">
        <v>7.32</v>
      </c>
      <c r="D23" s="49">
        <v>6.95</v>
      </c>
      <c r="E23" s="49">
        <v>6.02</v>
      </c>
      <c r="F23" s="49">
        <v>4.9800000000000004</v>
      </c>
      <c r="G23" s="49">
        <v>4.88</v>
      </c>
      <c r="H23" s="49">
        <v>6.82</v>
      </c>
      <c r="I23" s="49">
        <v>6.4</v>
      </c>
      <c r="J23" s="49">
        <v>5.53</v>
      </c>
      <c r="K23" s="49">
        <v>5.61</v>
      </c>
      <c r="L23" s="172">
        <v>5.33</v>
      </c>
    </row>
    <row r="24" spans="2:12" x14ac:dyDescent="0.15">
      <c r="B24" s="171" t="s">
        <v>895</v>
      </c>
      <c r="C24" s="49">
        <v>6.56</v>
      </c>
      <c r="D24" s="49">
        <v>6.57</v>
      </c>
      <c r="E24" s="49">
        <v>5.74</v>
      </c>
      <c r="F24" s="49">
        <v>4.76</v>
      </c>
      <c r="G24" s="49">
        <v>4.3899999999999997</v>
      </c>
      <c r="H24" s="49">
        <v>6.56</v>
      </c>
      <c r="I24" s="49">
        <v>6.29</v>
      </c>
      <c r="J24" s="49">
        <v>5.61</v>
      </c>
      <c r="K24" s="49">
        <v>5.22</v>
      </c>
      <c r="L24" s="172">
        <v>4.72</v>
      </c>
    </row>
    <row r="25" spans="2:12" x14ac:dyDescent="0.15">
      <c r="B25" s="171" t="s">
        <v>930</v>
      </c>
      <c r="C25" s="49">
        <v>4.16</v>
      </c>
      <c r="D25" s="49">
        <v>4.7300000000000004</v>
      </c>
      <c r="E25" s="49">
        <v>5.75</v>
      </c>
      <c r="F25" s="49">
        <v>5.79</v>
      </c>
      <c r="G25" s="49">
        <v>5.29</v>
      </c>
      <c r="H25" s="49">
        <v>3.35</v>
      </c>
      <c r="I25" s="49">
        <v>4.16</v>
      </c>
      <c r="J25" s="49">
        <v>4.33</v>
      </c>
      <c r="K25" s="49">
        <v>5.49</v>
      </c>
      <c r="L25" s="172">
        <v>4.72</v>
      </c>
    </row>
    <row r="26" spans="2:12" x14ac:dyDescent="0.15">
      <c r="B26" s="171" t="s">
        <v>931</v>
      </c>
      <c r="C26" s="49">
        <v>4.5999999999999996</v>
      </c>
      <c r="D26" s="49">
        <v>5.08</v>
      </c>
      <c r="E26" s="49">
        <v>6.11</v>
      </c>
      <c r="F26" s="49">
        <v>6.02</v>
      </c>
      <c r="G26" s="49">
        <v>5.5</v>
      </c>
      <c r="H26" s="49">
        <v>4.6399999999999997</v>
      </c>
      <c r="I26" s="49">
        <v>5.74</v>
      </c>
      <c r="J26" s="49">
        <v>5.75</v>
      </c>
      <c r="K26" s="49">
        <v>6.14</v>
      </c>
      <c r="L26" s="172">
        <v>5.81</v>
      </c>
    </row>
    <row r="27" spans="2:12" x14ac:dyDescent="0.15">
      <c r="B27" s="171" t="s">
        <v>932</v>
      </c>
      <c r="C27" s="49">
        <v>4.58</v>
      </c>
      <c r="D27" s="49">
        <v>4.96</v>
      </c>
      <c r="E27" s="49">
        <v>6.02</v>
      </c>
      <c r="F27" s="49">
        <v>5.43</v>
      </c>
      <c r="G27" s="49">
        <v>5.39</v>
      </c>
      <c r="H27" s="49">
        <v>4.66</v>
      </c>
      <c r="I27" s="49">
        <v>4.2300000000000004</v>
      </c>
      <c r="J27" s="49">
        <v>4.22</v>
      </c>
      <c r="K27" s="49">
        <v>4.1399999999999997</v>
      </c>
      <c r="L27" s="172">
        <v>4.3899999999999997</v>
      </c>
    </row>
    <row r="28" spans="2:12" x14ac:dyDescent="0.15">
      <c r="B28" s="171" t="s">
        <v>933</v>
      </c>
      <c r="C28" s="49">
        <v>3.91</v>
      </c>
      <c r="D28" s="49">
        <v>3.91</v>
      </c>
      <c r="E28" s="49">
        <v>5.09</v>
      </c>
      <c r="F28" s="49">
        <v>5.98</v>
      </c>
      <c r="G28" s="49">
        <v>5.79</v>
      </c>
      <c r="H28" s="49">
        <v>2.83</v>
      </c>
      <c r="I28" s="49">
        <v>2.3199999999999998</v>
      </c>
      <c r="J28" s="49">
        <v>2.76</v>
      </c>
      <c r="K28" s="49">
        <v>2.75</v>
      </c>
      <c r="L28" s="172">
        <v>2.7</v>
      </c>
    </row>
    <row r="29" spans="2:12" x14ac:dyDescent="0.15">
      <c r="B29" s="171" t="s">
        <v>890</v>
      </c>
      <c r="C29" s="49">
        <v>4.5599999999999996</v>
      </c>
      <c r="D29" s="49">
        <v>5.13</v>
      </c>
      <c r="E29" s="49">
        <v>6.68</v>
      </c>
      <c r="F29" s="49">
        <v>7.15</v>
      </c>
      <c r="G29" s="49">
        <v>6.45</v>
      </c>
      <c r="H29" s="49">
        <v>3.32</v>
      </c>
      <c r="I29" s="49">
        <v>3.64</v>
      </c>
      <c r="J29" s="49">
        <v>4.22</v>
      </c>
      <c r="K29" s="49">
        <v>4.28</v>
      </c>
      <c r="L29" s="172">
        <v>3.59</v>
      </c>
    </row>
    <row r="30" spans="2:12" x14ac:dyDescent="0.15">
      <c r="B30" s="171" t="s">
        <v>889</v>
      </c>
      <c r="C30" s="49">
        <v>3.92</v>
      </c>
      <c r="D30" s="49">
        <v>4.1900000000000004</v>
      </c>
      <c r="E30" s="49">
        <v>4.95</v>
      </c>
      <c r="F30" s="49">
        <v>4.8499999999999996</v>
      </c>
      <c r="G30" s="49">
        <v>4.76</v>
      </c>
      <c r="H30" s="49">
        <v>2.09</v>
      </c>
      <c r="I30" s="49">
        <v>2.56</v>
      </c>
      <c r="J30" s="49">
        <v>2.66</v>
      </c>
      <c r="K30" s="49">
        <v>2.0699999999999998</v>
      </c>
      <c r="L30" s="172">
        <v>1.79</v>
      </c>
    </row>
    <row r="31" spans="2:12" x14ac:dyDescent="0.15">
      <c r="B31" s="171" t="s">
        <v>888</v>
      </c>
      <c r="C31" s="49">
        <v>8.0500000000000007</v>
      </c>
      <c r="D31" s="49">
        <v>6.84</v>
      </c>
      <c r="E31" s="49">
        <v>6.72</v>
      </c>
      <c r="F31" s="49">
        <v>6.34</v>
      </c>
      <c r="G31" s="49">
        <v>5.9</v>
      </c>
      <c r="H31" s="49">
        <v>7.82</v>
      </c>
      <c r="I31" s="49">
        <v>7.02</v>
      </c>
      <c r="J31" s="49">
        <v>6.29</v>
      </c>
      <c r="K31" s="49">
        <v>6.73</v>
      </c>
      <c r="L31" s="172">
        <v>6.11</v>
      </c>
    </row>
    <row r="32" spans="2:12" x14ac:dyDescent="0.15">
      <c r="B32" s="171" t="s">
        <v>887</v>
      </c>
      <c r="C32" s="49">
        <v>6.87</v>
      </c>
      <c r="D32" s="49">
        <v>6.86</v>
      </c>
      <c r="E32" s="49">
        <v>6.23</v>
      </c>
      <c r="F32" s="49">
        <v>5.56</v>
      </c>
      <c r="G32" s="49">
        <v>4.96</v>
      </c>
      <c r="H32" s="49">
        <v>5.6</v>
      </c>
      <c r="I32" s="49">
        <v>5.77</v>
      </c>
      <c r="J32" s="49">
        <v>4.49</v>
      </c>
      <c r="K32" s="49">
        <v>3.87</v>
      </c>
      <c r="L32" s="172">
        <v>3.34</v>
      </c>
    </row>
    <row r="33" spans="2:12" x14ac:dyDescent="0.15">
      <c r="B33" s="171" t="s">
        <v>886</v>
      </c>
      <c r="C33" s="49">
        <v>6.96</v>
      </c>
      <c r="D33" s="49">
        <v>5.61</v>
      </c>
      <c r="E33" s="49">
        <v>4.34</v>
      </c>
      <c r="F33" s="49">
        <v>4.28</v>
      </c>
      <c r="G33" s="49">
        <v>4.1500000000000004</v>
      </c>
      <c r="H33" s="49">
        <v>6.46</v>
      </c>
      <c r="I33" s="49">
        <v>5.7</v>
      </c>
      <c r="J33" s="49">
        <v>5.31</v>
      </c>
      <c r="K33" s="49">
        <v>4.7699999999999996</v>
      </c>
      <c r="L33" s="172">
        <v>4.1900000000000004</v>
      </c>
    </row>
    <row r="34" spans="2:12" x14ac:dyDescent="0.15">
      <c r="B34" s="171" t="s">
        <v>934</v>
      </c>
      <c r="C34" s="49">
        <v>5.71</v>
      </c>
      <c r="D34" s="49">
        <v>5.58</v>
      </c>
      <c r="E34" s="49">
        <v>5.46</v>
      </c>
      <c r="F34" s="49">
        <v>5.0999999999999996</v>
      </c>
      <c r="G34" s="49">
        <v>5.57</v>
      </c>
      <c r="H34" s="49">
        <v>5.46</v>
      </c>
      <c r="I34" s="49">
        <v>5.94</v>
      </c>
      <c r="J34" s="49">
        <v>5.19</v>
      </c>
      <c r="K34" s="49">
        <v>5.78</v>
      </c>
      <c r="L34" s="172">
        <v>6.23</v>
      </c>
    </row>
    <row r="35" spans="2:12" ht="14.25" thickBot="1" x14ac:dyDescent="0.2">
      <c r="B35" s="178" t="s">
        <v>884</v>
      </c>
      <c r="C35" s="179">
        <v>7.41</v>
      </c>
      <c r="D35" s="179">
        <v>6.97</v>
      </c>
      <c r="E35" s="179">
        <v>5.91</v>
      </c>
      <c r="F35" s="179">
        <v>4.96</v>
      </c>
      <c r="G35" s="179">
        <v>4.8600000000000003</v>
      </c>
      <c r="H35" s="179">
        <v>7.19</v>
      </c>
      <c r="I35" s="179">
        <v>6.72</v>
      </c>
      <c r="J35" s="179">
        <v>5.98</v>
      </c>
      <c r="K35" s="179">
        <v>5.53</v>
      </c>
      <c r="L35" s="180">
        <v>5.52</v>
      </c>
    </row>
    <row r="36" spans="2:12" x14ac:dyDescent="0.15">
      <c r="B36" s="31"/>
      <c r="C36" s="231"/>
      <c r="D36" s="232"/>
      <c r="E36" s="2"/>
      <c r="F36" s="2"/>
      <c r="G36" s="2"/>
      <c r="H36" s="2"/>
    </row>
    <row r="37" spans="2:12" x14ac:dyDescent="0.15">
      <c r="B37" t="s">
        <v>971</v>
      </c>
      <c r="C37" s="231"/>
      <c r="D37" s="232"/>
      <c r="E37" s="2"/>
      <c r="G37" s="2"/>
      <c r="H37" s="2"/>
    </row>
    <row r="38" spans="2:12" x14ac:dyDescent="0.15">
      <c r="B38" s="31"/>
      <c r="C38" s="231"/>
      <c r="D38" s="232"/>
      <c r="E38" s="2"/>
      <c r="G38" s="2"/>
      <c r="H38" s="2"/>
    </row>
    <row r="39" spans="2:12" x14ac:dyDescent="0.15">
      <c r="B39" t="s">
        <v>593</v>
      </c>
      <c r="C39" s="269"/>
      <c r="D39" s="232"/>
      <c r="E39" s="2"/>
    </row>
    <row r="40" spans="2:12" x14ac:dyDescent="0.15">
      <c r="B40" s="31"/>
      <c r="C40" s="231"/>
      <c r="D40" s="232"/>
      <c r="E40" s="2"/>
      <c r="G40" s="2"/>
      <c r="H40" s="2"/>
    </row>
    <row r="41" spans="2:12" x14ac:dyDescent="0.15">
      <c r="B41" s="31"/>
      <c r="C41" s="231"/>
      <c r="D41" s="232"/>
      <c r="E41" s="2"/>
      <c r="G41" s="2"/>
      <c r="H41" s="2"/>
    </row>
    <row r="42" spans="2:12" x14ac:dyDescent="0.15">
      <c r="B42" s="31"/>
      <c r="C42" s="231"/>
      <c r="D42" s="232"/>
      <c r="E42" s="2"/>
      <c r="G42" s="2"/>
      <c r="H42" s="2"/>
    </row>
    <row r="43" spans="2:12" x14ac:dyDescent="0.15">
      <c r="B43" s="31"/>
      <c r="C43" s="231"/>
      <c r="D43" s="232"/>
      <c r="E43" s="2"/>
      <c r="G43" s="2"/>
      <c r="H43" s="2"/>
    </row>
    <row r="44" spans="2:12" x14ac:dyDescent="0.15">
      <c r="B44" s="31"/>
      <c r="C44" s="231"/>
      <c r="D44" s="232"/>
      <c r="E44" s="2"/>
      <c r="G44" s="2"/>
      <c r="H44" s="2"/>
    </row>
    <row r="45" spans="2:12" x14ac:dyDescent="0.15">
      <c r="B45" s="31"/>
      <c r="C45" s="231"/>
      <c r="D45" s="232"/>
      <c r="E45" s="2"/>
      <c r="G45" s="2"/>
      <c r="H45" s="2"/>
    </row>
    <row r="46" spans="2:12" x14ac:dyDescent="0.15">
      <c r="B46" s="31"/>
      <c r="C46" s="231"/>
      <c r="D46" s="232"/>
      <c r="E46" s="2"/>
      <c r="G46" s="2"/>
      <c r="H46" s="2"/>
    </row>
    <row r="47" spans="2:12" x14ac:dyDescent="0.15">
      <c r="B47" s="31"/>
      <c r="C47" s="231"/>
      <c r="D47" s="232"/>
      <c r="G47" s="2"/>
      <c r="H47" s="2"/>
    </row>
    <row r="48" spans="2:12" x14ac:dyDescent="0.15">
      <c r="B48" s="31"/>
      <c r="C48" s="231"/>
      <c r="D48" s="232"/>
      <c r="F48" s="2"/>
      <c r="G48" s="2"/>
      <c r="H48" s="2"/>
    </row>
    <row r="49" spans="2:8" x14ac:dyDescent="0.15">
      <c r="B49" s="31"/>
      <c r="C49" s="231"/>
      <c r="D49" s="232"/>
      <c r="F49" s="2"/>
      <c r="G49" s="2"/>
      <c r="H49" s="2"/>
    </row>
    <row r="50" spans="2:8" x14ac:dyDescent="0.15">
      <c r="B50" s="31"/>
      <c r="C50" s="231"/>
      <c r="D50" s="232"/>
      <c r="F50" s="2"/>
      <c r="G50" s="2"/>
      <c r="H50" s="2"/>
    </row>
    <row r="51" spans="2:8" x14ac:dyDescent="0.15">
      <c r="B51" s="31"/>
      <c r="C51" s="231"/>
      <c r="D51" s="232"/>
      <c r="F51" s="2"/>
      <c r="G51" s="2"/>
      <c r="H51" s="2"/>
    </row>
    <row r="52" spans="2:8" x14ac:dyDescent="0.15">
      <c r="B52" s="31"/>
      <c r="C52" s="231"/>
      <c r="D52" s="232"/>
      <c r="F52" s="2"/>
      <c r="G52" s="2"/>
      <c r="H52" s="2"/>
    </row>
    <row r="53" spans="2:8" x14ac:dyDescent="0.15">
      <c r="B53" s="31"/>
      <c r="C53" s="231"/>
      <c r="D53" s="232"/>
      <c r="F53" s="2"/>
      <c r="G53" s="2"/>
      <c r="H53" s="2"/>
    </row>
    <row r="54" spans="2:8" x14ac:dyDescent="0.15">
      <c r="B54" s="31"/>
      <c r="C54" s="231"/>
      <c r="D54" s="232"/>
      <c r="F54" s="2"/>
      <c r="G54" s="2"/>
      <c r="H54" s="2"/>
    </row>
    <row r="55" spans="2:8" x14ac:dyDescent="0.15">
      <c r="B55" s="31"/>
      <c r="C55" s="231"/>
      <c r="D55" s="232"/>
      <c r="F55" s="2"/>
      <c r="G55" s="2"/>
      <c r="H55" s="2"/>
    </row>
    <row r="56" spans="2:8" x14ac:dyDescent="0.15">
      <c r="B56" s="31"/>
      <c r="C56" s="231"/>
      <c r="D56" s="232"/>
      <c r="F56" s="2"/>
      <c r="G56" s="2"/>
      <c r="H56" s="2"/>
    </row>
    <row r="57" spans="2:8" x14ac:dyDescent="0.15">
      <c r="B57" s="31"/>
      <c r="C57" s="231"/>
      <c r="D57" s="232"/>
      <c r="F57" s="2"/>
      <c r="G57" s="2"/>
      <c r="H57" s="2"/>
    </row>
    <row r="58" spans="2:8" x14ac:dyDescent="0.15">
      <c r="B58" s="31"/>
      <c r="C58" s="231"/>
      <c r="D58" s="232"/>
    </row>
    <row r="59" spans="2:8" x14ac:dyDescent="0.15">
      <c r="B59" s="31"/>
      <c r="C59" s="231"/>
      <c r="D59" s="232"/>
    </row>
    <row r="60" spans="2:8" x14ac:dyDescent="0.15">
      <c r="B60" s="31"/>
      <c r="C60" s="231"/>
      <c r="D60" s="232"/>
    </row>
    <row r="61" spans="2:8" x14ac:dyDescent="0.15">
      <c r="B61" s="31"/>
      <c r="C61" s="231"/>
      <c r="D61" s="232"/>
    </row>
    <row r="62" spans="2:8" x14ac:dyDescent="0.15">
      <c r="B62" s="31"/>
      <c r="C62" s="231"/>
      <c r="D62" s="232"/>
    </row>
    <row r="63" spans="2:8" x14ac:dyDescent="0.15">
      <c r="B63" s="31"/>
      <c r="C63" s="231"/>
      <c r="D63" s="232"/>
    </row>
    <row r="64" spans="2:8" x14ac:dyDescent="0.15">
      <c r="B64" s="31"/>
      <c r="C64" s="231"/>
      <c r="D64" s="232"/>
    </row>
    <row r="65" spans="2:4" x14ac:dyDescent="0.15">
      <c r="B65" t="s">
        <v>407</v>
      </c>
      <c r="C65" s="231"/>
      <c r="D65" s="232"/>
    </row>
    <row r="66" spans="2:4" x14ac:dyDescent="0.15">
      <c r="B66" s="31"/>
      <c r="C66" s="231"/>
      <c r="D66" s="232"/>
    </row>
    <row r="67" spans="2:4" x14ac:dyDescent="0.15">
      <c r="B67" s="31"/>
      <c r="C67" s="231"/>
      <c r="D67" s="232"/>
    </row>
    <row r="68" spans="2:4" x14ac:dyDescent="0.15">
      <c r="B68" s="31"/>
      <c r="C68" s="231"/>
      <c r="D68" s="232"/>
    </row>
    <row r="69" spans="2:4" x14ac:dyDescent="0.15">
      <c r="B69" s="31"/>
      <c r="C69" s="231"/>
      <c r="D69" s="232"/>
    </row>
    <row r="70" spans="2:4" x14ac:dyDescent="0.15">
      <c r="B70" s="31"/>
      <c r="C70" s="231"/>
      <c r="D70" s="232"/>
    </row>
    <row r="71" spans="2:4" x14ac:dyDescent="0.15">
      <c r="B71" s="31"/>
      <c r="C71" s="231"/>
      <c r="D71" s="232"/>
    </row>
    <row r="72" spans="2:4" x14ac:dyDescent="0.15">
      <c r="B72" s="31"/>
      <c r="C72" s="231"/>
      <c r="D72" s="232"/>
    </row>
    <row r="73" spans="2:4" x14ac:dyDescent="0.15">
      <c r="B73" s="31"/>
      <c r="C73" s="231"/>
      <c r="D73" s="232"/>
    </row>
    <row r="74" spans="2:4" x14ac:dyDescent="0.15">
      <c r="B74" s="31"/>
      <c r="C74" s="231"/>
      <c r="D74" s="232"/>
    </row>
    <row r="75" spans="2:4" x14ac:dyDescent="0.15">
      <c r="B75" s="31"/>
      <c r="C75" s="231"/>
      <c r="D75" s="232"/>
    </row>
    <row r="76" spans="2:4" x14ac:dyDescent="0.15">
      <c r="B76" s="31"/>
      <c r="C76" s="231"/>
      <c r="D76" s="232"/>
    </row>
    <row r="77" spans="2:4" x14ac:dyDescent="0.15">
      <c r="B77" s="31"/>
      <c r="C77" s="231"/>
      <c r="D77" s="232"/>
    </row>
    <row r="78" spans="2:4" x14ac:dyDescent="0.15">
      <c r="B78" s="31"/>
      <c r="C78" s="231"/>
      <c r="D78" s="232"/>
    </row>
    <row r="79" spans="2:4" x14ac:dyDescent="0.15">
      <c r="B79" s="31"/>
      <c r="C79" s="231"/>
      <c r="D79" s="232"/>
    </row>
  </sheetData>
  <sheetProtection password="8401" sheet="1" scenarios="1"/>
  <phoneticPr fontId="2"/>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9"/>
  <dimension ref="A1:P195"/>
  <sheetViews>
    <sheetView workbookViewId="0"/>
  </sheetViews>
  <sheetFormatPr defaultRowHeight="13.5" x14ac:dyDescent="0.15"/>
  <cols>
    <col min="1" max="1" width="17.25" style="253" bestFit="1" customWidth="1"/>
    <col min="2" max="16384" width="9" style="253"/>
  </cols>
  <sheetData>
    <row r="1" spans="1:3" x14ac:dyDescent="0.15">
      <c r="A1" s="253" t="s">
        <v>868</v>
      </c>
    </row>
    <row r="3" spans="1:3" x14ac:dyDescent="0.15">
      <c r="A3" s="253" t="s">
        <v>321</v>
      </c>
    </row>
    <row r="4" spans="1:3" x14ac:dyDescent="0.15">
      <c r="A4" s="261" t="s">
        <v>53</v>
      </c>
    </row>
    <row r="5" spans="1:3" x14ac:dyDescent="0.15">
      <c r="A5" s="261" t="s">
        <v>28</v>
      </c>
    </row>
    <row r="6" spans="1:3" x14ac:dyDescent="0.15">
      <c r="A6" s="261" t="s">
        <v>31</v>
      </c>
    </row>
    <row r="7" spans="1:3" x14ac:dyDescent="0.15">
      <c r="A7" s="261" t="s">
        <v>361</v>
      </c>
    </row>
    <row r="8" spans="1:3" x14ac:dyDescent="0.15">
      <c r="A8" s="261" t="s">
        <v>286</v>
      </c>
    </row>
    <row r="9" spans="1:3" x14ac:dyDescent="0.15">
      <c r="A9" s="261" t="s">
        <v>382</v>
      </c>
    </row>
    <row r="10" spans="1:3" x14ac:dyDescent="0.15">
      <c r="A10" s="261" t="s">
        <v>76</v>
      </c>
      <c r="B10" s="261" t="s">
        <v>381</v>
      </c>
    </row>
    <row r="11" spans="1:3" x14ac:dyDescent="0.15">
      <c r="A11" s="261" t="s">
        <v>712</v>
      </c>
    </row>
    <row r="12" spans="1:3" x14ac:dyDescent="0.15">
      <c r="A12" s="261" t="s">
        <v>842</v>
      </c>
    </row>
    <row r="13" spans="1:3" x14ac:dyDescent="0.15">
      <c r="A13" s="261" t="s">
        <v>58</v>
      </c>
    </row>
    <row r="15" spans="1:3" x14ac:dyDescent="0.15">
      <c r="A15" s="253" t="s">
        <v>53</v>
      </c>
    </row>
    <row r="16" spans="1:3" x14ac:dyDescent="0.15">
      <c r="B16" s="253" t="s">
        <v>301</v>
      </c>
      <c r="C16" s="253" t="s">
        <v>69</v>
      </c>
    </row>
    <row r="17" spans="1:7" x14ac:dyDescent="0.15">
      <c r="A17" s="253" t="s">
        <v>54</v>
      </c>
      <c r="B17" s="253">
        <v>15</v>
      </c>
      <c r="C17" s="260">
        <v>1</v>
      </c>
    </row>
    <row r="18" spans="1:7" x14ac:dyDescent="0.15">
      <c r="A18" s="253" t="s">
        <v>55</v>
      </c>
      <c r="B18" s="253">
        <v>0</v>
      </c>
      <c r="C18" s="260">
        <v>0</v>
      </c>
    </row>
    <row r="19" spans="1:7" x14ac:dyDescent="0.15">
      <c r="A19" s="253" t="s">
        <v>302</v>
      </c>
      <c r="B19" s="253">
        <v>0</v>
      </c>
      <c r="C19" s="260">
        <v>0</v>
      </c>
    </row>
    <row r="20" spans="1:7" x14ac:dyDescent="0.15">
      <c r="A20" s="253" t="s">
        <v>303</v>
      </c>
      <c r="B20" s="253">
        <v>0</v>
      </c>
      <c r="C20" s="260">
        <v>0</v>
      </c>
    </row>
    <row r="21" spans="1:7" x14ac:dyDescent="0.15">
      <c r="A21" s="253" t="s">
        <v>304</v>
      </c>
      <c r="B21" s="253">
        <v>15</v>
      </c>
      <c r="C21" s="260">
        <v>1</v>
      </c>
    </row>
    <row r="23" spans="1:7" x14ac:dyDescent="0.15">
      <c r="A23" s="253" t="s">
        <v>28</v>
      </c>
    </row>
    <row r="24" spans="1:7" x14ac:dyDescent="0.15">
      <c r="A24" s="253" t="s">
        <v>184</v>
      </c>
      <c r="B24" s="253" t="s">
        <v>301</v>
      </c>
      <c r="C24" s="253" t="s">
        <v>29</v>
      </c>
      <c r="D24" s="253" t="s">
        <v>185</v>
      </c>
      <c r="E24" s="253" t="s">
        <v>30</v>
      </c>
      <c r="F24" s="253" t="s">
        <v>305</v>
      </c>
      <c r="G24" s="253" t="s">
        <v>306</v>
      </c>
    </row>
    <row r="25" spans="1:7" x14ac:dyDescent="0.15">
      <c r="A25" s="257" t="s">
        <v>916</v>
      </c>
      <c r="B25" s="253">
        <v>15</v>
      </c>
      <c r="C25" s="259">
        <v>5.8773333333333317</v>
      </c>
      <c r="D25" s="259">
        <v>2.0845209523809722</v>
      </c>
      <c r="E25" s="259">
        <v>1.443787017666031</v>
      </c>
      <c r="F25" s="259">
        <v>3.91</v>
      </c>
      <c r="G25" s="259">
        <v>8.0500000000000007</v>
      </c>
    </row>
    <row r="26" spans="1:7" x14ac:dyDescent="0.15">
      <c r="A26" s="257" t="s">
        <v>915</v>
      </c>
      <c r="B26" s="253">
        <v>15</v>
      </c>
      <c r="C26" s="259">
        <v>5.7166666666666668</v>
      </c>
      <c r="D26" s="259">
        <v>1.109252380952378</v>
      </c>
      <c r="E26" s="259">
        <v>1.0532105112238379</v>
      </c>
      <c r="F26" s="259">
        <v>3.91</v>
      </c>
      <c r="G26" s="259">
        <v>6.97</v>
      </c>
    </row>
    <row r="27" spans="1:7" x14ac:dyDescent="0.15">
      <c r="A27" s="257" t="s">
        <v>914</v>
      </c>
      <c r="B27" s="253">
        <v>15</v>
      </c>
      <c r="C27" s="259">
        <v>5.8760000000000012</v>
      </c>
      <c r="D27" s="259">
        <v>0.48601142857140595</v>
      </c>
      <c r="E27" s="259">
        <v>0.69714519905928196</v>
      </c>
      <c r="F27" s="259">
        <v>4.34</v>
      </c>
      <c r="G27" s="259">
        <v>6.91</v>
      </c>
    </row>
    <row r="28" spans="1:7" x14ac:dyDescent="0.15">
      <c r="A28" s="257" t="s">
        <v>913</v>
      </c>
      <c r="B28" s="253">
        <v>15</v>
      </c>
      <c r="C28" s="259">
        <v>5.5813333333333324</v>
      </c>
      <c r="D28" s="259">
        <v>0.59676952380953352</v>
      </c>
      <c r="E28" s="259">
        <v>0.77250859141470618</v>
      </c>
      <c r="F28" s="259">
        <v>4.28</v>
      </c>
      <c r="G28" s="259">
        <v>7.15</v>
      </c>
    </row>
    <row r="29" spans="1:7" x14ac:dyDescent="0.15">
      <c r="A29" s="257" t="s">
        <v>912</v>
      </c>
      <c r="B29" s="253">
        <v>15</v>
      </c>
      <c r="C29" s="259">
        <v>5.328666666666666</v>
      </c>
      <c r="D29" s="259">
        <v>0.43458380952381909</v>
      </c>
      <c r="E29" s="259">
        <v>0.65922970922419677</v>
      </c>
      <c r="F29" s="259">
        <v>4.1500000000000004</v>
      </c>
      <c r="G29" s="259">
        <v>6.45</v>
      </c>
    </row>
    <row r="30" spans="1:7" x14ac:dyDescent="0.15">
      <c r="A30" s="257" t="s">
        <v>911</v>
      </c>
      <c r="B30" s="253">
        <v>15</v>
      </c>
      <c r="C30" s="259">
        <v>5.368666666666666</v>
      </c>
      <c r="D30" s="259">
        <v>3.2274123809523911</v>
      </c>
      <c r="E30" s="259">
        <v>1.796500036446532</v>
      </c>
      <c r="F30" s="259">
        <v>2.09</v>
      </c>
      <c r="G30" s="259">
        <v>7.82</v>
      </c>
    </row>
    <row r="31" spans="1:7" x14ac:dyDescent="0.15">
      <c r="A31" s="257" t="s">
        <v>910</v>
      </c>
      <c r="B31" s="253">
        <v>15</v>
      </c>
      <c r="C31" s="259">
        <v>5.3246666666666673</v>
      </c>
      <c r="D31" s="259">
        <v>2.4474980952380911</v>
      </c>
      <c r="E31" s="259">
        <v>1.564448175951537</v>
      </c>
      <c r="F31" s="259">
        <v>2.3199999999999998</v>
      </c>
      <c r="G31" s="259">
        <v>7.27</v>
      </c>
    </row>
    <row r="32" spans="1:7" x14ac:dyDescent="0.15">
      <c r="A32" s="257" t="s">
        <v>909</v>
      </c>
      <c r="B32" s="253">
        <v>15</v>
      </c>
      <c r="C32" s="259">
        <v>5.0666666666666664</v>
      </c>
      <c r="D32" s="259">
        <v>1.6573095238095246</v>
      </c>
      <c r="E32" s="259">
        <v>1.2873653420103885</v>
      </c>
      <c r="F32" s="259">
        <v>2.66</v>
      </c>
      <c r="G32" s="259">
        <v>7.13</v>
      </c>
    </row>
    <row r="33" spans="1:11" x14ac:dyDescent="0.15">
      <c r="A33" s="257" t="s">
        <v>908</v>
      </c>
      <c r="B33" s="253">
        <v>15</v>
      </c>
      <c r="C33" s="259">
        <v>5.0453333333333337</v>
      </c>
      <c r="D33" s="259">
        <v>1.9699980952380867</v>
      </c>
      <c r="E33" s="259">
        <v>1.4035662062183196</v>
      </c>
      <c r="F33" s="259">
        <v>2.0699999999999998</v>
      </c>
      <c r="G33" s="259">
        <v>6.86</v>
      </c>
    </row>
    <row r="34" spans="1:11" x14ac:dyDescent="0.15">
      <c r="A34" s="257" t="s">
        <v>907</v>
      </c>
      <c r="B34" s="253">
        <v>15</v>
      </c>
      <c r="C34" s="259">
        <v>4.8293333333333335</v>
      </c>
      <c r="D34" s="259">
        <v>2.366106666666671</v>
      </c>
      <c r="E34" s="259">
        <v>1.5382154162101844</v>
      </c>
      <c r="F34" s="259">
        <v>1.79</v>
      </c>
      <c r="G34" s="259">
        <v>7.36</v>
      </c>
    </row>
    <row r="36" spans="1:11" x14ac:dyDescent="0.15">
      <c r="A36" s="253" t="s">
        <v>31</v>
      </c>
    </row>
    <row r="37" spans="1:11" x14ac:dyDescent="0.15">
      <c r="B37" s="257" t="s">
        <v>916</v>
      </c>
      <c r="C37" s="257" t="s">
        <v>915</v>
      </c>
      <c r="D37" s="257" t="s">
        <v>914</v>
      </c>
      <c r="E37" s="257" t="s">
        <v>913</v>
      </c>
      <c r="F37" s="257" t="s">
        <v>912</v>
      </c>
      <c r="G37" s="257" t="s">
        <v>911</v>
      </c>
      <c r="H37" s="257" t="s">
        <v>910</v>
      </c>
      <c r="I37" s="257" t="s">
        <v>909</v>
      </c>
      <c r="J37" s="257" t="s">
        <v>908</v>
      </c>
      <c r="K37" s="257" t="s">
        <v>907</v>
      </c>
    </row>
    <row r="38" spans="1:11" x14ac:dyDescent="0.15">
      <c r="A38" s="257" t="s">
        <v>916</v>
      </c>
      <c r="B38" s="259">
        <v>1</v>
      </c>
      <c r="C38" s="259">
        <v>0.92267695131901428</v>
      </c>
      <c r="D38" s="259">
        <v>0.29426724531171128</v>
      </c>
      <c r="E38" s="259">
        <v>-0.18723004618205594</v>
      </c>
      <c r="F38" s="259">
        <v>-0.19754964046852905</v>
      </c>
      <c r="G38" s="259">
        <v>0.95331820793588684</v>
      </c>
      <c r="H38" s="259">
        <v>0.88150632951060626</v>
      </c>
      <c r="I38" s="259">
        <v>0.76470751990122987</v>
      </c>
      <c r="J38" s="259">
        <v>0.60161534124343552</v>
      </c>
      <c r="K38" s="259">
        <v>0.55930099710838721</v>
      </c>
    </row>
    <row r="39" spans="1:11" x14ac:dyDescent="0.15">
      <c r="A39" s="257" t="s">
        <v>915</v>
      </c>
      <c r="B39" s="259">
        <v>0.92267695131901428</v>
      </c>
      <c r="C39" s="259">
        <v>0.99999999999999978</v>
      </c>
      <c r="D39" s="259">
        <v>0.48488384270856627</v>
      </c>
      <c r="E39" s="259">
        <v>-0.10296503277397719</v>
      </c>
      <c r="F39" s="259">
        <v>-0.15011528263479831</v>
      </c>
      <c r="G39" s="259">
        <v>0.88515494975447417</v>
      </c>
      <c r="H39" s="259">
        <v>0.89053647615916609</v>
      </c>
      <c r="I39" s="259">
        <v>0.74539740253414755</v>
      </c>
      <c r="J39" s="259">
        <v>0.59837457209732314</v>
      </c>
      <c r="K39" s="259">
        <v>0.55181513484784117</v>
      </c>
    </row>
    <row r="40" spans="1:11" x14ac:dyDescent="0.15">
      <c r="A40" s="257" t="s">
        <v>914</v>
      </c>
      <c r="B40" s="259">
        <v>0.29426724531171128</v>
      </c>
      <c r="C40" s="259">
        <v>0.48488384270856627</v>
      </c>
      <c r="D40" s="259">
        <v>1</v>
      </c>
      <c r="E40" s="259">
        <v>0.74245303978233546</v>
      </c>
      <c r="F40" s="259">
        <v>0.6715651914686962</v>
      </c>
      <c r="G40" s="259">
        <v>0.34881117487131241</v>
      </c>
      <c r="H40" s="259">
        <v>0.44235713077302447</v>
      </c>
      <c r="I40" s="259">
        <v>0.5205922506060997</v>
      </c>
      <c r="J40" s="259">
        <v>0.5513615224539975</v>
      </c>
      <c r="K40" s="259">
        <v>0.52997685780251746</v>
      </c>
    </row>
    <row r="41" spans="1:11" x14ac:dyDescent="0.15">
      <c r="A41" s="257" t="s">
        <v>913</v>
      </c>
      <c r="B41" s="259">
        <v>-0.18723004618205594</v>
      </c>
      <c r="C41" s="259">
        <v>-0.10296503277397719</v>
      </c>
      <c r="D41" s="259">
        <v>0.74245303978233546</v>
      </c>
      <c r="E41" s="259">
        <v>1</v>
      </c>
      <c r="F41" s="259">
        <v>0.93108749696279314</v>
      </c>
      <c r="G41" s="259">
        <v>-0.15048219472432503</v>
      </c>
      <c r="H41" s="259">
        <v>-8.3913647203290351E-2</v>
      </c>
      <c r="I41" s="259">
        <v>0.11376610020855007</v>
      </c>
      <c r="J41" s="259">
        <v>0.23481917066668181</v>
      </c>
      <c r="K41" s="259">
        <v>0.21213732688175518</v>
      </c>
    </row>
    <row r="42" spans="1:11" x14ac:dyDescent="0.15">
      <c r="A42" s="257" t="s">
        <v>912</v>
      </c>
      <c r="B42" s="259">
        <v>-0.19754964046852905</v>
      </c>
      <c r="C42" s="259">
        <v>-0.15011528263479831</v>
      </c>
      <c r="D42" s="259">
        <v>0.6715651914686962</v>
      </c>
      <c r="E42" s="259">
        <v>0.93108749696279314</v>
      </c>
      <c r="F42" s="259">
        <v>1</v>
      </c>
      <c r="G42" s="259">
        <v>-0.12682691789255363</v>
      </c>
      <c r="H42" s="259">
        <v>-7.3040632302506278E-2</v>
      </c>
      <c r="I42" s="259">
        <v>0.12804356609663392</v>
      </c>
      <c r="J42" s="259">
        <v>0.26631586988579975</v>
      </c>
      <c r="K42" s="259">
        <v>0.32266963662789711</v>
      </c>
    </row>
    <row r="43" spans="1:11" x14ac:dyDescent="0.15">
      <c r="A43" s="257" t="s">
        <v>911</v>
      </c>
      <c r="B43" s="259">
        <v>0.95331820793588684</v>
      </c>
      <c r="C43" s="259">
        <v>0.88515494975447417</v>
      </c>
      <c r="D43" s="259">
        <v>0.34881117487131241</v>
      </c>
      <c r="E43" s="259">
        <v>-0.15048219472432503</v>
      </c>
      <c r="F43" s="259">
        <v>-0.12682691789255363</v>
      </c>
      <c r="G43" s="259">
        <v>1</v>
      </c>
      <c r="H43" s="259">
        <v>0.94774898438763044</v>
      </c>
      <c r="I43" s="259">
        <v>0.8835403132026689</v>
      </c>
      <c r="J43" s="259">
        <v>0.75147547522312075</v>
      </c>
      <c r="K43" s="259">
        <v>0.73575111757644063</v>
      </c>
    </row>
    <row r="44" spans="1:11" x14ac:dyDescent="0.15">
      <c r="A44" s="257" t="s">
        <v>910</v>
      </c>
      <c r="B44" s="259">
        <v>0.88150632951060626</v>
      </c>
      <c r="C44" s="259">
        <v>0.89053647615916609</v>
      </c>
      <c r="D44" s="259">
        <v>0.44235713077302447</v>
      </c>
      <c r="E44" s="259">
        <v>-8.3913647203290351E-2</v>
      </c>
      <c r="F44" s="259">
        <v>-7.3040632302506278E-2</v>
      </c>
      <c r="G44" s="259">
        <v>0.94774898438763044</v>
      </c>
      <c r="H44" s="259">
        <v>1</v>
      </c>
      <c r="I44" s="259">
        <v>0.94069080235277502</v>
      </c>
      <c r="J44" s="259">
        <v>0.84897298501048679</v>
      </c>
      <c r="K44" s="259">
        <v>0.8244316863709904</v>
      </c>
    </row>
    <row r="45" spans="1:11" x14ac:dyDescent="0.15">
      <c r="A45" s="257" t="s">
        <v>909</v>
      </c>
      <c r="B45" s="259">
        <v>0.76470751990122987</v>
      </c>
      <c r="C45" s="259">
        <v>0.74539740253414755</v>
      </c>
      <c r="D45" s="259">
        <v>0.5205922506060997</v>
      </c>
      <c r="E45" s="259">
        <v>0.11376610020855007</v>
      </c>
      <c r="F45" s="259">
        <v>0.12804356609663392</v>
      </c>
      <c r="G45" s="259">
        <v>0.8835403132026689</v>
      </c>
      <c r="H45" s="259">
        <v>0.94069080235277502</v>
      </c>
      <c r="I45" s="259">
        <v>1</v>
      </c>
      <c r="J45" s="259">
        <v>0.93438383441992467</v>
      </c>
      <c r="K45" s="259">
        <v>0.92036100480882743</v>
      </c>
    </row>
    <row r="46" spans="1:11" x14ac:dyDescent="0.15">
      <c r="A46" s="257" t="s">
        <v>908</v>
      </c>
      <c r="B46" s="259">
        <v>0.60161534124343552</v>
      </c>
      <c r="C46" s="259">
        <v>0.59837457209732314</v>
      </c>
      <c r="D46" s="259">
        <v>0.5513615224539975</v>
      </c>
      <c r="E46" s="259">
        <v>0.23481917066668181</v>
      </c>
      <c r="F46" s="259">
        <v>0.26631586988579975</v>
      </c>
      <c r="G46" s="259">
        <v>0.75147547522312075</v>
      </c>
      <c r="H46" s="259">
        <v>0.84897298501048679</v>
      </c>
      <c r="I46" s="259">
        <v>0.93438383441992467</v>
      </c>
      <c r="J46" s="259">
        <v>1</v>
      </c>
      <c r="K46" s="259">
        <v>0.96376716612191016</v>
      </c>
    </row>
    <row r="47" spans="1:11" x14ac:dyDescent="0.15">
      <c r="A47" s="257" t="s">
        <v>907</v>
      </c>
      <c r="B47" s="259">
        <v>0.55930099710838721</v>
      </c>
      <c r="C47" s="259">
        <v>0.55181513484784117</v>
      </c>
      <c r="D47" s="259">
        <v>0.52997685780251746</v>
      </c>
      <c r="E47" s="259">
        <v>0.21213732688175518</v>
      </c>
      <c r="F47" s="259">
        <v>0.32266963662789711</v>
      </c>
      <c r="G47" s="259">
        <v>0.73575111757644063</v>
      </c>
      <c r="H47" s="259">
        <v>0.8244316863709904</v>
      </c>
      <c r="I47" s="259">
        <v>0.92036100480882743</v>
      </c>
      <c r="J47" s="259">
        <v>0.96376716612191016</v>
      </c>
      <c r="K47" s="259">
        <v>1</v>
      </c>
    </row>
    <row r="49" spans="1:16" x14ac:dyDescent="0.15">
      <c r="A49" s="253" t="s">
        <v>361</v>
      </c>
    </row>
    <row r="50" spans="1:16" x14ac:dyDescent="0.15">
      <c r="A50" s="253" t="s">
        <v>526</v>
      </c>
      <c r="B50" s="253" t="s">
        <v>529</v>
      </c>
    </row>
    <row r="51" spans="1:16" x14ac:dyDescent="0.15">
      <c r="A51" s="253" t="s">
        <v>869</v>
      </c>
      <c r="B51" s="253" t="s">
        <v>870</v>
      </c>
    </row>
    <row r="52" spans="1:16" x14ac:dyDescent="0.15">
      <c r="A52" s="253" t="s">
        <v>828</v>
      </c>
      <c r="B52" s="253" t="s">
        <v>829</v>
      </c>
    </row>
    <row r="53" spans="1:16" x14ac:dyDescent="0.15">
      <c r="A53" s="253" t="s">
        <v>830</v>
      </c>
      <c r="B53" s="253">
        <v>2</v>
      </c>
    </row>
    <row r="55" spans="1:16" x14ac:dyDescent="0.15">
      <c r="A55" s="253" t="s">
        <v>286</v>
      </c>
    </row>
    <row r="56" spans="1:16" x14ac:dyDescent="0.15">
      <c r="B56" s="255" t="s">
        <v>898</v>
      </c>
      <c r="C56" s="255" t="s">
        <v>897</v>
      </c>
      <c r="D56" s="255" t="s">
        <v>896</v>
      </c>
      <c r="E56" s="255" t="s">
        <v>895</v>
      </c>
      <c r="F56" s="255" t="s">
        <v>894</v>
      </c>
      <c r="G56" s="255" t="s">
        <v>893</v>
      </c>
      <c r="H56" s="255" t="s">
        <v>892</v>
      </c>
      <c r="I56" s="255" t="s">
        <v>891</v>
      </c>
      <c r="J56" s="255" t="s">
        <v>890</v>
      </c>
      <c r="K56" s="255" t="s">
        <v>889</v>
      </c>
      <c r="L56" s="255" t="s">
        <v>888</v>
      </c>
      <c r="M56" s="255" t="s">
        <v>887</v>
      </c>
      <c r="N56" s="255" t="s">
        <v>886</v>
      </c>
      <c r="O56" s="255" t="s">
        <v>885</v>
      </c>
      <c r="P56" s="255" t="s">
        <v>884</v>
      </c>
    </row>
    <row r="57" spans="1:16" x14ac:dyDescent="0.15">
      <c r="A57" s="255" t="s">
        <v>898</v>
      </c>
      <c r="B57" s="254">
        <v>0</v>
      </c>
      <c r="C57" s="254">
        <v>2.2720695411892655</v>
      </c>
      <c r="D57" s="254">
        <v>2.830388665890252</v>
      </c>
      <c r="E57" s="254">
        <v>3.3100906332002458</v>
      </c>
      <c r="F57" s="254">
        <v>5.5851410009058853</v>
      </c>
      <c r="G57" s="254">
        <v>3.1338793850434001</v>
      </c>
      <c r="H57" s="254">
        <v>5.3035931216487571</v>
      </c>
      <c r="I57" s="254">
        <v>9.132146516564438</v>
      </c>
      <c r="J57" s="254">
        <v>6.5265534549255015</v>
      </c>
      <c r="K57" s="254">
        <v>10.198691092488291</v>
      </c>
      <c r="L57" s="254">
        <v>2.6021721695537368</v>
      </c>
      <c r="M57" s="254">
        <v>5.0572126710273917</v>
      </c>
      <c r="N57" s="254">
        <v>4.4687582167756625</v>
      </c>
      <c r="O57" s="254">
        <v>2.4696356006504279</v>
      </c>
      <c r="P57" s="254">
        <v>2.8069556462473719</v>
      </c>
    </row>
    <row r="58" spans="1:16" x14ac:dyDescent="0.15">
      <c r="A58" s="255" t="s">
        <v>897</v>
      </c>
      <c r="B58" s="254">
        <v>2.2720695411892655</v>
      </c>
      <c r="C58" s="254">
        <v>0</v>
      </c>
      <c r="D58" s="254">
        <v>3.753265245089934</v>
      </c>
      <c r="E58" s="254">
        <v>4.5979778163884184</v>
      </c>
      <c r="F58" s="254">
        <v>7.4308747802664517</v>
      </c>
      <c r="G58" s="254">
        <v>4.8078789502232695</v>
      </c>
      <c r="H58" s="254">
        <v>7.1778130374090967</v>
      </c>
      <c r="I58" s="254">
        <v>11.037354755556242</v>
      </c>
      <c r="J58" s="254">
        <v>8.1154051038749753</v>
      </c>
      <c r="K58" s="254">
        <v>12.078882398632748</v>
      </c>
      <c r="L58" s="254">
        <v>2.0576685836159339</v>
      </c>
      <c r="M58" s="254">
        <v>6.2827143815392406</v>
      </c>
      <c r="N58" s="254">
        <v>6.1483737687294191</v>
      </c>
      <c r="O58" s="254">
        <v>4.2603520981252245</v>
      </c>
      <c r="P58" s="254">
        <v>3.4935512018575028</v>
      </c>
    </row>
    <row r="59" spans="1:16" x14ac:dyDescent="0.15">
      <c r="A59" s="255" t="s">
        <v>896</v>
      </c>
      <c r="B59" s="254">
        <v>2.830388665890252</v>
      </c>
      <c r="C59" s="254">
        <v>3.753265245089934</v>
      </c>
      <c r="D59" s="254">
        <v>0</v>
      </c>
      <c r="E59" s="254">
        <v>1.3035336589440267</v>
      </c>
      <c r="F59" s="254">
        <v>5.890339548786641</v>
      </c>
      <c r="G59" s="254">
        <v>4.2564186824136563</v>
      </c>
      <c r="H59" s="254">
        <v>5.1054284834869641</v>
      </c>
      <c r="I59" s="254">
        <v>8.8824883900852925</v>
      </c>
      <c r="J59" s="254">
        <v>6.7022085912033518</v>
      </c>
      <c r="K59" s="254">
        <v>9.5274550641816198</v>
      </c>
      <c r="L59" s="254">
        <v>2.783846260122854</v>
      </c>
      <c r="M59" s="254">
        <v>3.2483996059598339</v>
      </c>
      <c r="N59" s="254">
        <v>2.9058045357525342</v>
      </c>
      <c r="O59" s="254">
        <v>2.8790276136223496</v>
      </c>
      <c r="P59" s="254">
        <v>0.7111258679024407</v>
      </c>
    </row>
    <row r="60" spans="1:16" x14ac:dyDescent="0.15">
      <c r="A60" s="255" t="s">
        <v>895</v>
      </c>
      <c r="B60" s="254">
        <v>3.3100906332002458</v>
      </c>
      <c r="C60" s="254">
        <v>4.5979778163884184</v>
      </c>
      <c r="D60" s="254">
        <v>1.3035336589440267</v>
      </c>
      <c r="E60" s="254">
        <v>0</v>
      </c>
      <c r="F60" s="254">
        <v>5.2506094884308423</v>
      </c>
      <c r="G60" s="254">
        <v>3.8808890733954247</v>
      </c>
      <c r="H60" s="254">
        <v>4.3704462014764571</v>
      </c>
      <c r="I60" s="254">
        <v>8.1207511967797661</v>
      </c>
      <c r="J60" s="254">
        <v>6.2068993869725331</v>
      </c>
      <c r="K60" s="254">
        <v>8.6317321552513437</v>
      </c>
      <c r="L60" s="254">
        <v>3.8503246616356925</v>
      </c>
      <c r="M60" s="254">
        <v>2.7492726310789917</v>
      </c>
      <c r="N60" s="254">
        <v>2.0642432027258804</v>
      </c>
      <c r="O60" s="254">
        <v>2.7187497126436635</v>
      </c>
      <c r="P60" s="254">
        <v>1.6208331191088123</v>
      </c>
    </row>
    <row r="61" spans="1:16" x14ac:dyDescent="0.15">
      <c r="A61" s="255" t="s">
        <v>894</v>
      </c>
      <c r="B61" s="254">
        <v>5.5851410009058853</v>
      </c>
      <c r="C61" s="254">
        <v>7.4308747802664517</v>
      </c>
      <c r="D61" s="254">
        <v>5.890339548786641</v>
      </c>
      <c r="E61" s="254">
        <v>5.2506094884308423</v>
      </c>
      <c r="F61" s="254">
        <v>0</v>
      </c>
      <c r="G61" s="254">
        <v>2.8862085856708273</v>
      </c>
      <c r="H61" s="254">
        <v>2.026400750098559</v>
      </c>
      <c r="I61" s="254">
        <v>4.3778419341040626</v>
      </c>
      <c r="J61" s="254">
        <v>2.7211210924911078</v>
      </c>
      <c r="K61" s="254">
        <v>5.4195479516284388</v>
      </c>
      <c r="L61" s="254">
        <v>7.5280475556415025</v>
      </c>
      <c r="M61" s="254">
        <v>4.9479490700693356</v>
      </c>
      <c r="N61" s="254">
        <v>5.2901417750377915</v>
      </c>
      <c r="O61" s="254">
        <v>3.8062974134977949</v>
      </c>
      <c r="P61" s="254">
        <v>6.4142653515426069</v>
      </c>
    </row>
    <row r="62" spans="1:16" x14ac:dyDescent="0.15">
      <c r="A62" s="255" t="s">
        <v>893</v>
      </c>
      <c r="B62" s="254">
        <v>3.1338793850434001</v>
      </c>
      <c r="C62" s="254">
        <v>4.8078789502232695</v>
      </c>
      <c r="D62" s="254">
        <v>4.2564186824136563</v>
      </c>
      <c r="E62" s="254">
        <v>3.8808890733954247</v>
      </c>
      <c r="F62" s="254">
        <v>2.8862085856708273</v>
      </c>
      <c r="G62" s="254">
        <v>0</v>
      </c>
      <c r="H62" s="254">
        <v>3.3197740886994103</v>
      </c>
      <c r="I62" s="254">
        <v>6.9316592530216026</v>
      </c>
      <c r="J62" s="254">
        <v>4.4033737066027001</v>
      </c>
      <c r="K62" s="254">
        <v>7.9627193847328313</v>
      </c>
      <c r="L62" s="254">
        <v>5.3023673957959581</v>
      </c>
      <c r="M62" s="254">
        <v>4.7542402126943486</v>
      </c>
      <c r="N62" s="254">
        <v>4.6735853474607687</v>
      </c>
      <c r="O62" s="254">
        <v>2.0218555833689016</v>
      </c>
      <c r="P62" s="254">
        <v>4.584037521661446</v>
      </c>
    </row>
    <row r="63" spans="1:16" x14ac:dyDescent="0.15">
      <c r="A63" s="255" t="s">
        <v>892</v>
      </c>
      <c r="B63" s="254">
        <v>5.3035931216487571</v>
      </c>
      <c r="C63" s="254">
        <v>7.1778130374090967</v>
      </c>
      <c r="D63" s="254">
        <v>5.1054284834869641</v>
      </c>
      <c r="E63" s="254">
        <v>4.3704462014764571</v>
      </c>
      <c r="F63" s="254">
        <v>2.026400750098559</v>
      </c>
      <c r="G63" s="254">
        <v>3.3197740886994103</v>
      </c>
      <c r="H63" s="254">
        <v>0</v>
      </c>
      <c r="I63" s="254">
        <v>4.0982435261950938</v>
      </c>
      <c r="J63" s="254">
        <v>2.7111252276499522</v>
      </c>
      <c r="K63" s="254">
        <v>5.0773024333793622</v>
      </c>
      <c r="L63" s="254">
        <v>6.9910371190546545</v>
      </c>
      <c r="M63" s="254">
        <v>3.6882922877667923</v>
      </c>
      <c r="N63" s="254">
        <v>4.3353546567726138</v>
      </c>
      <c r="O63" s="254">
        <v>3.5632008082621449</v>
      </c>
      <c r="P63" s="254">
        <v>5.6098573956919795</v>
      </c>
    </row>
    <row r="64" spans="1:16" x14ac:dyDescent="0.15">
      <c r="A64" s="255" t="s">
        <v>891</v>
      </c>
      <c r="B64" s="254">
        <v>9.132146516564438</v>
      </c>
      <c r="C64" s="254">
        <v>11.037354755556242</v>
      </c>
      <c r="D64" s="254">
        <v>8.8824883900852925</v>
      </c>
      <c r="E64" s="254">
        <v>8.1207511967797661</v>
      </c>
      <c r="F64" s="254">
        <v>4.3778419341040626</v>
      </c>
      <c r="G64" s="254">
        <v>6.9316592530216026</v>
      </c>
      <c r="H64" s="254">
        <v>4.0982435261950938</v>
      </c>
      <c r="I64" s="254">
        <v>0</v>
      </c>
      <c r="J64" s="254">
        <v>3.6729552134487018</v>
      </c>
      <c r="K64" s="254">
        <v>2.0836506425022412</v>
      </c>
      <c r="L64" s="254">
        <v>10.744421808547912</v>
      </c>
      <c r="M64" s="254">
        <v>6.6227864226471924</v>
      </c>
      <c r="N64" s="254">
        <v>7.465848913552966</v>
      </c>
      <c r="O64" s="254">
        <v>7.3862439710586338</v>
      </c>
      <c r="P64" s="254">
        <v>9.413293791229508</v>
      </c>
    </row>
    <row r="65" spans="1:16" x14ac:dyDescent="0.15">
      <c r="A65" s="255" t="s">
        <v>890</v>
      </c>
      <c r="B65" s="254">
        <v>6.5265534549255015</v>
      </c>
      <c r="C65" s="254">
        <v>8.1154051038749753</v>
      </c>
      <c r="D65" s="254">
        <v>6.7022085912033518</v>
      </c>
      <c r="E65" s="254">
        <v>6.2068993869725331</v>
      </c>
      <c r="F65" s="254">
        <v>2.7211210924911078</v>
      </c>
      <c r="G65" s="254">
        <v>4.4033737066027001</v>
      </c>
      <c r="H65" s="254">
        <v>2.7111252276499522</v>
      </c>
      <c r="I65" s="254">
        <v>3.6729552134487018</v>
      </c>
      <c r="J65" s="254">
        <v>0</v>
      </c>
      <c r="K65" s="254">
        <v>5.0664780666652449</v>
      </c>
      <c r="L65" s="254">
        <v>8.023502975633523</v>
      </c>
      <c r="M65" s="254">
        <v>4.8289232754310767</v>
      </c>
      <c r="N65" s="254">
        <v>6.3940832024614753</v>
      </c>
      <c r="O65" s="254">
        <v>5.2934298899673742</v>
      </c>
      <c r="P65" s="254">
        <v>7.2300414936568655</v>
      </c>
    </row>
    <row r="66" spans="1:16" x14ac:dyDescent="0.15">
      <c r="A66" s="255" t="s">
        <v>889</v>
      </c>
      <c r="B66" s="254">
        <v>10.198691092488291</v>
      </c>
      <c r="C66" s="254">
        <v>12.078882398632748</v>
      </c>
      <c r="D66" s="254">
        <v>9.5274550641816198</v>
      </c>
      <c r="E66" s="254">
        <v>8.6317321552513437</v>
      </c>
      <c r="F66" s="254">
        <v>5.4195479516284388</v>
      </c>
      <c r="G66" s="254">
        <v>7.9627193847328313</v>
      </c>
      <c r="H66" s="254">
        <v>5.0773024333793622</v>
      </c>
      <c r="I66" s="254">
        <v>2.0836506425022412</v>
      </c>
      <c r="J66" s="254">
        <v>5.0664780666652449</v>
      </c>
      <c r="K66" s="254">
        <v>0</v>
      </c>
      <c r="L66" s="254">
        <v>11.705186884454259</v>
      </c>
      <c r="M66" s="254">
        <v>7.0448207926106958</v>
      </c>
      <c r="N66" s="254">
        <v>7.8330134686466613</v>
      </c>
      <c r="O66" s="254">
        <v>8.2930573373153535</v>
      </c>
      <c r="P66" s="254">
        <v>10.053591398102471</v>
      </c>
    </row>
    <row r="67" spans="1:16" x14ac:dyDescent="0.15">
      <c r="A67" s="255" t="s">
        <v>888</v>
      </c>
      <c r="B67" s="254">
        <v>2.6021721695537368</v>
      </c>
      <c r="C67" s="254">
        <v>2.0576685836159339</v>
      </c>
      <c r="D67" s="254">
        <v>2.783846260122854</v>
      </c>
      <c r="E67" s="254">
        <v>3.8503246616356925</v>
      </c>
      <c r="F67" s="254">
        <v>7.5280475556415025</v>
      </c>
      <c r="G67" s="254">
        <v>5.3023673957959581</v>
      </c>
      <c r="H67" s="254">
        <v>6.9910371190546545</v>
      </c>
      <c r="I67" s="254">
        <v>10.744421808547912</v>
      </c>
      <c r="J67" s="254">
        <v>8.023502975633523</v>
      </c>
      <c r="K67" s="254">
        <v>11.705186884454259</v>
      </c>
      <c r="L67" s="254">
        <v>0</v>
      </c>
      <c r="M67" s="254">
        <v>5.3580126912876951</v>
      </c>
      <c r="N67" s="254">
        <v>5.268007213358767</v>
      </c>
      <c r="O67" s="254">
        <v>4.3772365711713599</v>
      </c>
      <c r="P67" s="254">
        <v>2.5376563991210475</v>
      </c>
    </row>
    <row r="68" spans="1:16" x14ac:dyDescent="0.15">
      <c r="A68" s="255" t="s">
        <v>887</v>
      </c>
      <c r="B68" s="254">
        <v>5.0572126710273917</v>
      </c>
      <c r="C68" s="254">
        <v>6.2827143815392406</v>
      </c>
      <c r="D68" s="254">
        <v>3.2483996059598339</v>
      </c>
      <c r="E68" s="254">
        <v>2.7492726310789917</v>
      </c>
      <c r="F68" s="254">
        <v>4.9479490700693356</v>
      </c>
      <c r="G68" s="254">
        <v>4.7542402126943486</v>
      </c>
      <c r="H68" s="254">
        <v>3.6882922877667923</v>
      </c>
      <c r="I68" s="254">
        <v>6.6227864226471924</v>
      </c>
      <c r="J68" s="254">
        <v>4.8289232754310767</v>
      </c>
      <c r="K68" s="254">
        <v>7.0448207926106958</v>
      </c>
      <c r="L68" s="254">
        <v>5.3580126912876951</v>
      </c>
      <c r="M68" s="254">
        <v>0</v>
      </c>
      <c r="N68" s="254">
        <v>3.2228248478625079</v>
      </c>
      <c r="O68" s="254">
        <v>4.0864777009057578</v>
      </c>
      <c r="P68" s="254">
        <v>3.7329345025060383</v>
      </c>
    </row>
    <row r="69" spans="1:16" x14ac:dyDescent="0.15">
      <c r="A69" s="255" t="s">
        <v>886</v>
      </c>
      <c r="B69" s="254">
        <v>4.4687582167756625</v>
      </c>
      <c r="C69" s="254">
        <v>6.1483737687294191</v>
      </c>
      <c r="D69" s="254">
        <v>2.9058045357525342</v>
      </c>
      <c r="E69" s="254">
        <v>2.0642432027258804</v>
      </c>
      <c r="F69" s="254">
        <v>5.2901417750377915</v>
      </c>
      <c r="G69" s="254">
        <v>4.6735853474607687</v>
      </c>
      <c r="H69" s="254">
        <v>4.3353546567726138</v>
      </c>
      <c r="I69" s="254">
        <v>7.465848913552966</v>
      </c>
      <c r="J69" s="254">
        <v>6.3940832024614753</v>
      </c>
      <c r="K69" s="254">
        <v>7.8330134686466613</v>
      </c>
      <c r="L69" s="254">
        <v>5.268007213358767</v>
      </c>
      <c r="M69" s="254">
        <v>3.2228248478625079</v>
      </c>
      <c r="N69" s="254">
        <v>0</v>
      </c>
      <c r="O69" s="254">
        <v>3.4293293805057572</v>
      </c>
      <c r="P69" s="254">
        <v>3.1388214348701009</v>
      </c>
    </row>
    <row r="70" spans="1:16" x14ac:dyDescent="0.15">
      <c r="A70" s="255" t="s">
        <v>885</v>
      </c>
      <c r="B70" s="254">
        <v>2.4696356006504279</v>
      </c>
      <c r="C70" s="254">
        <v>4.2603520981252245</v>
      </c>
      <c r="D70" s="254">
        <v>2.8790276136223496</v>
      </c>
      <c r="E70" s="254">
        <v>2.7187497126436635</v>
      </c>
      <c r="F70" s="254">
        <v>3.8062974134977949</v>
      </c>
      <c r="G70" s="254">
        <v>2.0218555833689016</v>
      </c>
      <c r="H70" s="254">
        <v>3.5632008082621449</v>
      </c>
      <c r="I70" s="254">
        <v>7.3862439710586338</v>
      </c>
      <c r="J70" s="254">
        <v>5.2934298899673742</v>
      </c>
      <c r="K70" s="254">
        <v>8.2930573373153535</v>
      </c>
      <c r="L70" s="254">
        <v>4.3772365711713599</v>
      </c>
      <c r="M70" s="254">
        <v>4.0864777009057578</v>
      </c>
      <c r="N70" s="254">
        <v>3.4293293805057572</v>
      </c>
      <c r="O70" s="254">
        <v>0</v>
      </c>
      <c r="P70" s="254">
        <v>3.2156336856053742</v>
      </c>
    </row>
    <row r="71" spans="1:16" x14ac:dyDescent="0.15">
      <c r="A71" s="255" t="s">
        <v>884</v>
      </c>
      <c r="B71" s="254">
        <v>2.8069556462473719</v>
      </c>
      <c r="C71" s="254">
        <v>3.4935512018575028</v>
      </c>
      <c r="D71" s="254">
        <v>0.7111258679024407</v>
      </c>
      <c r="E71" s="254">
        <v>1.6208331191088123</v>
      </c>
      <c r="F71" s="254">
        <v>6.4142653515426069</v>
      </c>
      <c r="G71" s="254">
        <v>4.584037521661446</v>
      </c>
      <c r="H71" s="254">
        <v>5.6098573956919795</v>
      </c>
      <c r="I71" s="254">
        <v>9.413293791229508</v>
      </c>
      <c r="J71" s="254">
        <v>7.2300414936568655</v>
      </c>
      <c r="K71" s="254">
        <v>10.053591398102471</v>
      </c>
      <c r="L71" s="254">
        <v>2.5376563991210475</v>
      </c>
      <c r="M71" s="254">
        <v>3.7329345025060383</v>
      </c>
      <c r="N71" s="254">
        <v>3.1388214348701009</v>
      </c>
      <c r="O71" s="254">
        <v>3.2156336856053742</v>
      </c>
      <c r="P71" s="254">
        <v>0</v>
      </c>
    </row>
    <row r="73" spans="1:16" x14ac:dyDescent="0.15">
      <c r="A73" s="253" t="s">
        <v>382</v>
      </c>
    </row>
    <row r="74" spans="1:16" x14ac:dyDescent="0.15">
      <c r="B74" s="255" t="s">
        <v>898</v>
      </c>
      <c r="C74" s="255" t="s">
        <v>897</v>
      </c>
      <c r="D74" s="255" t="s">
        <v>896</v>
      </c>
      <c r="E74" s="255" t="s">
        <v>895</v>
      </c>
      <c r="F74" s="255" t="s">
        <v>894</v>
      </c>
      <c r="G74" s="255" t="s">
        <v>893</v>
      </c>
      <c r="H74" s="255" t="s">
        <v>892</v>
      </c>
      <c r="I74" s="255" t="s">
        <v>891</v>
      </c>
      <c r="J74" s="255" t="s">
        <v>890</v>
      </c>
      <c r="K74" s="255" t="s">
        <v>889</v>
      </c>
      <c r="L74" s="255" t="s">
        <v>888</v>
      </c>
      <c r="M74" s="255" t="s">
        <v>887</v>
      </c>
      <c r="N74" s="255" t="s">
        <v>886</v>
      </c>
      <c r="O74" s="255" t="s">
        <v>885</v>
      </c>
      <c r="P74" s="255" t="s">
        <v>884</v>
      </c>
    </row>
    <row r="75" spans="1:16" x14ac:dyDescent="0.15">
      <c r="A75" s="255" t="s">
        <v>898</v>
      </c>
      <c r="B75" s="254">
        <v>10.684041333333337</v>
      </c>
      <c r="C75" s="254">
        <v>15.640194666666666</v>
      </c>
      <c r="D75" s="254">
        <v>5.4529413333333352</v>
      </c>
      <c r="E75" s="254">
        <v>2.5922746666666647</v>
      </c>
      <c r="F75" s="254">
        <v>-5.1711386666666623</v>
      </c>
      <c r="G75" s="254">
        <v>3.2533546666666702</v>
      </c>
      <c r="H75" s="254">
        <v>-5.8555253333333361</v>
      </c>
      <c r="I75" s="254">
        <v>-16.995938666666667</v>
      </c>
      <c r="J75" s="254">
        <v>-7.7970653333333324</v>
      </c>
      <c r="K75" s="254">
        <v>-21.588225333333337</v>
      </c>
      <c r="L75" s="254">
        <v>13.183688</v>
      </c>
      <c r="M75" s="254">
        <v>-4.0765853333333339</v>
      </c>
      <c r="N75" s="254">
        <v>-0.39227200000000195</v>
      </c>
      <c r="O75" s="254">
        <v>3.9991946666666713</v>
      </c>
      <c r="P75" s="254">
        <v>7.0710613333333363</v>
      </c>
    </row>
    <row r="76" spans="1:16" x14ac:dyDescent="0.15">
      <c r="A76" s="255" t="s">
        <v>897</v>
      </c>
      <c r="B76" s="254">
        <v>15.640194666666666</v>
      </c>
      <c r="C76" s="254">
        <v>25.758647999999997</v>
      </c>
      <c r="D76" s="254">
        <v>9.9522946666666634</v>
      </c>
      <c r="E76" s="254">
        <v>5.0372279999999918</v>
      </c>
      <c r="F76" s="254">
        <v>-9.6458853333333288</v>
      </c>
      <c r="G76" s="254">
        <v>4.1434079999999973</v>
      </c>
      <c r="H76" s="254">
        <v>-10.014672000000003</v>
      </c>
      <c r="I76" s="254">
        <v>-28.672185333333331</v>
      </c>
      <c r="J76" s="254">
        <v>-11.891711999999998</v>
      </c>
      <c r="K76" s="254">
        <v>-34.993972000000007</v>
      </c>
      <c r="L76" s="254">
        <v>21.989641333333328</v>
      </c>
      <c r="M76" s="254">
        <v>-3.4878320000000027</v>
      </c>
      <c r="N76" s="254">
        <v>-1.7713186666666729</v>
      </c>
      <c r="O76" s="254">
        <v>5.5107479999999995</v>
      </c>
      <c r="P76" s="254">
        <v>12.445414666666665</v>
      </c>
    </row>
    <row r="77" spans="1:16" x14ac:dyDescent="0.15">
      <c r="A77" s="255" t="s">
        <v>896</v>
      </c>
      <c r="B77" s="254">
        <v>5.4529413333333352</v>
      </c>
      <c r="C77" s="254">
        <v>9.9522946666666634</v>
      </c>
      <c r="D77" s="254">
        <v>8.2329413333333328</v>
      </c>
      <c r="E77" s="254">
        <v>5.995474666666663</v>
      </c>
      <c r="F77" s="254">
        <v>-8.1478386666666722</v>
      </c>
      <c r="G77" s="254">
        <v>-2.1201453333333351</v>
      </c>
      <c r="H77" s="254">
        <v>-6.0497253333333347</v>
      </c>
      <c r="I77" s="254">
        <v>-15.972738666666675</v>
      </c>
      <c r="J77" s="254">
        <v>-10.184465333333343</v>
      </c>
      <c r="K77" s="254">
        <v>-16.193325333333327</v>
      </c>
      <c r="L77" s="254">
        <v>11.468887999999996</v>
      </c>
      <c r="M77" s="254">
        <v>2.2095146666666636</v>
      </c>
      <c r="N77" s="254">
        <v>4.1452279999999959</v>
      </c>
      <c r="O77" s="254">
        <v>1.6787946666666684</v>
      </c>
      <c r="P77" s="254">
        <v>9.532161333333331</v>
      </c>
    </row>
    <row r="78" spans="1:16" x14ac:dyDescent="0.15">
      <c r="A78" s="255" t="s">
        <v>895</v>
      </c>
      <c r="B78" s="254">
        <v>2.5922746666666647</v>
      </c>
      <c r="C78" s="254">
        <v>5.0372279999999918</v>
      </c>
      <c r="D78" s="254">
        <v>5.995474666666663</v>
      </c>
      <c r="E78" s="254">
        <v>5.4572079999999943</v>
      </c>
      <c r="F78" s="254">
        <v>-5.9721053333333334</v>
      </c>
      <c r="G78" s="254">
        <v>-1.9801120000000019</v>
      </c>
      <c r="H78" s="254">
        <v>-3.955292</v>
      </c>
      <c r="I78" s="254">
        <v>-10.884605333333338</v>
      </c>
      <c r="J78" s="254">
        <v>-8.3753320000000056</v>
      </c>
      <c r="K78" s="254">
        <v>-9.4483920000000072</v>
      </c>
      <c r="L78" s="254">
        <v>6.543421333333324</v>
      </c>
      <c r="M78" s="254">
        <v>2.3184479999999965</v>
      </c>
      <c r="N78" s="254">
        <v>4.8486613333333288</v>
      </c>
      <c r="O78" s="254">
        <v>0.73952799999999641</v>
      </c>
      <c r="P78" s="254">
        <v>7.0835946666666629</v>
      </c>
    </row>
    <row r="79" spans="1:16" x14ac:dyDescent="0.15">
      <c r="A79" s="255" t="s">
        <v>894</v>
      </c>
      <c r="B79" s="254">
        <v>-5.1711386666666623</v>
      </c>
      <c r="C79" s="254">
        <v>-9.6458853333333288</v>
      </c>
      <c r="D79" s="254">
        <v>-8.1478386666666722</v>
      </c>
      <c r="E79" s="254">
        <v>-5.9721053333333334</v>
      </c>
      <c r="F79" s="254">
        <v>10.167481333333331</v>
      </c>
      <c r="G79" s="254">
        <v>3.7405746666666673</v>
      </c>
      <c r="H79" s="254">
        <v>5.8970946666666642</v>
      </c>
      <c r="I79" s="254">
        <v>14.861081333333331</v>
      </c>
      <c r="J79" s="254">
        <v>9.5403546666666657</v>
      </c>
      <c r="K79" s="254">
        <v>15.474394666666662</v>
      </c>
      <c r="L79" s="254">
        <v>-12.024692000000005</v>
      </c>
      <c r="M79" s="254">
        <v>-3.7882653333333351</v>
      </c>
      <c r="N79" s="254">
        <v>-4.6584520000000023</v>
      </c>
      <c r="O79" s="254">
        <v>-0.45348533333333307</v>
      </c>
      <c r="P79" s="254">
        <v>-9.8191186666666681</v>
      </c>
    </row>
    <row r="80" spans="1:16" x14ac:dyDescent="0.15">
      <c r="A80" s="255" t="s">
        <v>893</v>
      </c>
      <c r="B80" s="254">
        <v>3.2533546666666702</v>
      </c>
      <c r="C80" s="254">
        <v>4.1434079999999973</v>
      </c>
      <c r="D80" s="254">
        <v>-2.1201453333333351</v>
      </c>
      <c r="E80" s="254">
        <v>-1.9801120000000019</v>
      </c>
      <c r="F80" s="254">
        <v>3.7405746666666673</v>
      </c>
      <c r="G80" s="254">
        <v>5.6438680000000012</v>
      </c>
      <c r="H80" s="254">
        <v>0.17798799999999915</v>
      </c>
      <c r="I80" s="254">
        <v>-1.8419253333333323</v>
      </c>
      <c r="J80" s="254">
        <v>1.2859480000000012</v>
      </c>
      <c r="K80" s="254">
        <v>-3.8041119999999964</v>
      </c>
      <c r="L80" s="254">
        <v>-8.2986666666737818E-3</v>
      </c>
      <c r="M80" s="254">
        <v>-5.1103720000000017</v>
      </c>
      <c r="N80" s="254">
        <v>-3.8486586666666671</v>
      </c>
      <c r="O80" s="254">
        <v>2.4847080000000012</v>
      </c>
      <c r="P80" s="254">
        <v>-2.0162253333333382</v>
      </c>
    </row>
    <row r="81" spans="1:16" x14ac:dyDescent="0.15">
      <c r="A81" s="255" t="s">
        <v>892</v>
      </c>
      <c r="B81" s="254">
        <v>-5.8555253333333361</v>
      </c>
      <c r="C81" s="254">
        <v>-10.014672000000003</v>
      </c>
      <c r="D81" s="254">
        <v>-6.0497253333333347</v>
      </c>
      <c r="E81" s="254">
        <v>-3.955292</v>
      </c>
      <c r="F81" s="254">
        <v>5.8970946666666642</v>
      </c>
      <c r="G81" s="254">
        <v>0.17798799999999915</v>
      </c>
      <c r="H81" s="254">
        <v>5.7330079999999981</v>
      </c>
      <c r="I81" s="254">
        <v>13.828794666666663</v>
      </c>
      <c r="J81" s="254">
        <v>7.3502679999999962</v>
      </c>
      <c r="K81" s="254">
        <v>15.053408000000001</v>
      </c>
      <c r="L81" s="254">
        <v>-10.343478666666671</v>
      </c>
      <c r="M81" s="254">
        <v>-0.56615199999999888</v>
      </c>
      <c r="N81" s="254">
        <v>-2.2805386666666649</v>
      </c>
      <c r="O81" s="254">
        <v>-1.7749719999999982</v>
      </c>
      <c r="P81" s="254">
        <v>-7.2002053333333329</v>
      </c>
    </row>
    <row r="82" spans="1:16" x14ac:dyDescent="0.15">
      <c r="A82" s="255" t="s">
        <v>891</v>
      </c>
      <c r="B82" s="254">
        <v>-16.995938666666667</v>
      </c>
      <c r="C82" s="254">
        <v>-28.672185333333331</v>
      </c>
      <c r="D82" s="254">
        <v>-15.972738666666675</v>
      </c>
      <c r="E82" s="254">
        <v>-10.884605333333338</v>
      </c>
      <c r="F82" s="254">
        <v>14.861081333333331</v>
      </c>
      <c r="G82" s="254">
        <v>-1.8419253333333323</v>
      </c>
      <c r="H82" s="254">
        <v>13.828794666666663</v>
      </c>
      <c r="I82" s="254">
        <v>38.720181333333329</v>
      </c>
      <c r="J82" s="254">
        <v>20.773654666666669</v>
      </c>
      <c r="K82" s="254">
        <v>42.265694666666676</v>
      </c>
      <c r="L82" s="254">
        <v>-27.133891999999996</v>
      </c>
      <c r="M82" s="254">
        <v>0.79853466666667217</v>
      </c>
      <c r="N82" s="254">
        <v>-4.2587520000000048</v>
      </c>
      <c r="O82" s="254">
        <v>-6.2114853333333393</v>
      </c>
      <c r="P82" s="254">
        <v>-19.276418666666668</v>
      </c>
    </row>
    <row r="83" spans="1:16" x14ac:dyDescent="0.15">
      <c r="A83" s="255" t="s">
        <v>890</v>
      </c>
      <c r="B83" s="254">
        <v>-7.7970653333333324</v>
      </c>
      <c r="C83" s="254">
        <v>-11.891711999999998</v>
      </c>
      <c r="D83" s="254">
        <v>-10.184465333333343</v>
      </c>
      <c r="E83" s="254">
        <v>-8.3753320000000056</v>
      </c>
      <c r="F83" s="254">
        <v>9.5403546666666657</v>
      </c>
      <c r="G83" s="254">
        <v>1.2859480000000012</v>
      </c>
      <c r="H83" s="254">
        <v>7.3502679999999962</v>
      </c>
      <c r="I83" s="254">
        <v>20.773654666666669</v>
      </c>
      <c r="J83" s="254">
        <v>16.317727999999999</v>
      </c>
      <c r="K83" s="254">
        <v>20.400668000000007</v>
      </c>
      <c r="L83" s="254">
        <v>-12.802118666666669</v>
      </c>
      <c r="M83" s="254">
        <v>-0.13129199999999841</v>
      </c>
      <c r="N83" s="254">
        <v>-8.0326786666666692</v>
      </c>
      <c r="O83" s="254">
        <v>-4.1446120000000004</v>
      </c>
      <c r="P83" s="254">
        <v>-12.309345333333333</v>
      </c>
    </row>
    <row r="84" spans="1:16" x14ac:dyDescent="0.15">
      <c r="A84" s="255" t="s">
        <v>889</v>
      </c>
      <c r="B84" s="254">
        <v>-21.588225333333337</v>
      </c>
      <c r="C84" s="254">
        <v>-34.993972000000007</v>
      </c>
      <c r="D84" s="254">
        <v>-16.193325333333327</v>
      </c>
      <c r="E84" s="254">
        <v>-9.4483920000000072</v>
      </c>
      <c r="F84" s="254">
        <v>15.474394666666662</v>
      </c>
      <c r="G84" s="254">
        <v>-3.8041119999999964</v>
      </c>
      <c r="H84" s="254">
        <v>15.053408000000001</v>
      </c>
      <c r="I84" s="254">
        <v>42.265694666666676</v>
      </c>
      <c r="J84" s="254">
        <v>20.400668000000007</v>
      </c>
      <c r="K84" s="254">
        <v>50.152808000000007</v>
      </c>
      <c r="L84" s="254">
        <v>-32.201978666666662</v>
      </c>
      <c r="M84" s="254">
        <v>3.6307480000000076</v>
      </c>
      <c r="N84" s="254">
        <v>-1.3510386666666676</v>
      </c>
      <c r="O84" s="254">
        <v>-7.6042720000000088</v>
      </c>
      <c r="P84" s="254">
        <v>-19.792405333333331</v>
      </c>
    </row>
    <row r="85" spans="1:16" x14ac:dyDescent="0.15">
      <c r="A85" s="255" t="s">
        <v>888</v>
      </c>
      <c r="B85" s="254">
        <v>13.183688</v>
      </c>
      <c r="C85" s="254">
        <v>21.989641333333328</v>
      </c>
      <c r="D85" s="254">
        <v>11.468887999999996</v>
      </c>
      <c r="E85" s="254">
        <v>6.543421333333324</v>
      </c>
      <c r="F85" s="254">
        <v>-12.024692000000005</v>
      </c>
      <c r="G85" s="254">
        <v>-8.2986666666737818E-3</v>
      </c>
      <c r="H85" s="254">
        <v>-10.343478666666671</v>
      </c>
      <c r="I85" s="254">
        <v>-27.133891999999996</v>
      </c>
      <c r="J85" s="254">
        <v>-12.802118666666669</v>
      </c>
      <c r="K85" s="254">
        <v>-32.201978666666662</v>
      </c>
      <c r="L85" s="254">
        <v>22.45463466666666</v>
      </c>
      <c r="M85" s="254">
        <v>0.24226133333332633</v>
      </c>
      <c r="N85" s="254">
        <v>1.6019746666666599</v>
      </c>
      <c r="O85" s="254">
        <v>3.3539413333333314</v>
      </c>
      <c r="P85" s="254">
        <v>13.676007999999996</v>
      </c>
    </row>
    <row r="86" spans="1:16" x14ac:dyDescent="0.15">
      <c r="A86" s="255" t="s">
        <v>887</v>
      </c>
      <c r="B86" s="254">
        <v>-4.0765853333333339</v>
      </c>
      <c r="C86" s="254">
        <v>-3.4878320000000027</v>
      </c>
      <c r="D86" s="254">
        <v>2.2095146666666636</v>
      </c>
      <c r="E86" s="254">
        <v>2.3184479999999965</v>
      </c>
      <c r="F86" s="254">
        <v>-3.7882653333333351</v>
      </c>
      <c r="G86" s="254">
        <v>-5.1103720000000017</v>
      </c>
      <c r="H86" s="254">
        <v>-0.56615199999999888</v>
      </c>
      <c r="I86" s="254">
        <v>0.79853466666667217</v>
      </c>
      <c r="J86" s="254">
        <v>-0.13129199999999841</v>
      </c>
      <c r="K86" s="254">
        <v>3.6307480000000076</v>
      </c>
      <c r="L86" s="254">
        <v>0.24226133333332633</v>
      </c>
      <c r="M86" s="254">
        <v>6.738188000000001</v>
      </c>
      <c r="N86" s="254">
        <v>2.426401333333331</v>
      </c>
      <c r="O86" s="254">
        <v>-3.2738320000000005</v>
      </c>
      <c r="P86" s="254">
        <v>2.0702346666666642</v>
      </c>
    </row>
    <row r="87" spans="1:16" x14ac:dyDescent="0.15">
      <c r="A87" s="255" t="s">
        <v>886</v>
      </c>
      <c r="B87" s="254">
        <v>-0.39227200000000195</v>
      </c>
      <c r="C87" s="254">
        <v>-1.7713186666666729</v>
      </c>
      <c r="D87" s="254">
        <v>4.1452279999999959</v>
      </c>
      <c r="E87" s="254">
        <v>4.8486613333333288</v>
      </c>
      <c r="F87" s="254">
        <v>-4.6584520000000023</v>
      </c>
      <c r="G87" s="254">
        <v>-3.8486586666666671</v>
      </c>
      <c r="H87" s="254">
        <v>-2.2805386666666649</v>
      </c>
      <c r="I87" s="254">
        <v>-4.2587520000000048</v>
      </c>
      <c r="J87" s="254">
        <v>-8.0326786666666692</v>
      </c>
      <c r="K87" s="254">
        <v>-1.3510386666666676</v>
      </c>
      <c r="L87" s="254">
        <v>1.6019746666666599</v>
      </c>
      <c r="M87" s="254">
        <v>2.426401333333331</v>
      </c>
      <c r="N87" s="254">
        <v>8.5012146666666588</v>
      </c>
      <c r="O87" s="254">
        <v>7.7181333333331992E-2</v>
      </c>
      <c r="P87" s="254">
        <v>4.9930479999999982</v>
      </c>
    </row>
    <row r="88" spans="1:16" x14ac:dyDescent="0.15">
      <c r="A88" s="255" t="s">
        <v>885</v>
      </c>
      <c r="B88" s="254">
        <v>3.9991946666666713</v>
      </c>
      <c r="C88" s="254">
        <v>5.5107479999999995</v>
      </c>
      <c r="D88" s="254">
        <v>1.6787946666666684</v>
      </c>
      <c r="E88" s="254">
        <v>0.73952799999999641</v>
      </c>
      <c r="F88" s="254">
        <v>-0.45348533333333307</v>
      </c>
      <c r="G88" s="254">
        <v>2.4847080000000012</v>
      </c>
      <c r="H88" s="254">
        <v>-1.7749719999999982</v>
      </c>
      <c r="I88" s="254">
        <v>-6.2114853333333393</v>
      </c>
      <c r="J88" s="254">
        <v>-4.1446120000000004</v>
      </c>
      <c r="K88" s="254">
        <v>-7.6042720000000088</v>
      </c>
      <c r="L88" s="254">
        <v>3.3539413333333314</v>
      </c>
      <c r="M88" s="254">
        <v>-3.2738320000000005</v>
      </c>
      <c r="N88" s="254">
        <v>7.7181333333331992E-2</v>
      </c>
      <c r="O88" s="254">
        <v>3.413448000000006</v>
      </c>
      <c r="P88" s="254">
        <v>2.2051146666666703</v>
      </c>
    </row>
    <row r="89" spans="1:16" x14ac:dyDescent="0.15">
      <c r="A89" s="255" t="s">
        <v>884</v>
      </c>
      <c r="B89" s="254">
        <v>7.0710613333333363</v>
      </c>
      <c r="C89" s="254">
        <v>12.445414666666665</v>
      </c>
      <c r="D89" s="254">
        <v>9.532161333333331</v>
      </c>
      <c r="E89" s="254">
        <v>7.0835946666666629</v>
      </c>
      <c r="F89" s="254">
        <v>-9.8191186666666681</v>
      </c>
      <c r="G89" s="254">
        <v>-2.0162253333333382</v>
      </c>
      <c r="H89" s="254">
        <v>-7.2002053333333329</v>
      </c>
      <c r="I89" s="254">
        <v>-19.276418666666668</v>
      </c>
      <c r="J89" s="254">
        <v>-12.309345333333333</v>
      </c>
      <c r="K89" s="254">
        <v>-19.792405333333331</v>
      </c>
      <c r="L89" s="254">
        <v>13.676007999999996</v>
      </c>
      <c r="M89" s="254">
        <v>2.0702346666666642</v>
      </c>
      <c r="N89" s="254">
        <v>4.9930479999999982</v>
      </c>
      <c r="O89" s="254">
        <v>2.2051146666666703</v>
      </c>
      <c r="P89" s="254">
        <v>11.337081333333334</v>
      </c>
    </row>
    <row r="91" spans="1:16" x14ac:dyDescent="0.15">
      <c r="A91" s="253" t="s">
        <v>76</v>
      </c>
    </row>
    <row r="92" spans="1:16" x14ac:dyDescent="0.15">
      <c r="A92" s="253" t="s">
        <v>832</v>
      </c>
      <c r="B92" s="253" t="s">
        <v>76</v>
      </c>
      <c r="C92" s="253" t="s">
        <v>833</v>
      </c>
      <c r="D92" s="253" t="s">
        <v>834</v>
      </c>
    </row>
    <row r="93" spans="1:16" x14ac:dyDescent="0.15">
      <c r="A93" s="253" t="s">
        <v>835</v>
      </c>
      <c r="B93" s="254">
        <v>179.49409096933729</v>
      </c>
      <c r="C93" s="254">
        <v>0.78274889778932744</v>
      </c>
      <c r="D93" s="254">
        <v>0.9657978589882269</v>
      </c>
    </row>
    <row r="94" spans="1:16" x14ac:dyDescent="0.15">
      <c r="A94" s="253" t="s">
        <v>836</v>
      </c>
      <c r="B94" s="254">
        <v>31.598255506649679</v>
      </c>
      <c r="C94" s="254">
        <v>0.92054451844917839</v>
      </c>
      <c r="D94" s="254">
        <v>0.99572823269415589</v>
      </c>
    </row>
    <row r="95" spans="1:16" x14ac:dyDescent="0.15">
      <c r="A95" s="253" t="s">
        <v>837</v>
      </c>
      <c r="B95" s="254">
        <v>11.331867767947022</v>
      </c>
      <c r="C95" s="254">
        <v>0.96996122602631074</v>
      </c>
      <c r="D95" s="254">
        <v>0.99957759618125408</v>
      </c>
    </row>
    <row r="96" spans="1:16" x14ac:dyDescent="0.15">
      <c r="A96" s="253" t="s">
        <v>838</v>
      </c>
      <c r="B96" s="254">
        <v>3.2255991202608167</v>
      </c>
      <c r="C96" s="254">
        <v>0.98402761752955914</v>
      </c>
      <c r="D96" s="254">
        <v>0.99988948995873128</v>
      </c>
    </row>
    <row r="97" spans="1:4" x14ac:dyDescent="0.15">
      <c r="A97" s="253" t="s">
        <v>839</v>
      </c>
      <c r="B97" s="254">
        <v>1.4161786404515553</v>
      </c>
      <c r="C97" s="254">
        <v>0.99020337665288105</v>
      </c>
      <c r="D97" s="254">
        <v>0.99994961037875318</v>
      </c>
    </row>
    <row r="98" spans="1:4" x14ac:dyDescent="0.15">
      <c r="A98" s="253" t="s">
        <v>840</v>
      </c>
      <c r="B98" s="254">
        <v>1.0268246973032107</v>
      </c>
      <c r="C98" s="254">
        <v>0.99468121709707835</v>
      </c>
      <c r="D98" s="254">
        <v>0.99998121703390319</v>
      </c>
    </row>
    <row r="99" spans="1:4" x14ac:dyDescent="0.15">
      <c r="A99" s="253" t="s">
        <v>841</v>
      </c>
      <c r="B99" s="254">
        <v>0.70581575758167592</v>
      </c>
      <c r="C99" s="254">
        <v>0.99775918196659474</v>
      </c>
      <c r="D99" s="254">
        <v>0.99999615077528881</v>
      </c>
    </row>
    <row r="100" spans="1:4" x14ac:dyDescent="0.15">
      <c r="A100" s="253" t="s">
        <v>871</v>
      </c>
      <c r="B100" s="254">
        <v>0.31807464409230857</v>
      </c>
      <c r="C100" s="254">
        <v>0.99914626148399532</v>
      </c>
      <c r="D100" s="254">
        <v>0.99999918357706774</v>
      </c>
    </row>
    <row r="101" spans="1:4" x14ac:dyDescent="0.15">
      <c r="A101" s="253" t="s">
        <v>906</v>
      </c>
      <c r="B101" s="254">
        <v>0.16141441440492374</v>
      </c>
      <c r="C101" s="254">
        <v>0.99985016741360255</v>
      </c>
      <c r="D101" s="254">
        <v>0.99999996461217566</v>
      </c>
    </row>
    <row r="102" spans="1:4" x14ac:dyDescent="0.15">
      <c r="A102" s="253" t="s">
        <v>905</v>
      </c>
      <c r="B102" s="254">
        <v>3.4358481971585551E-2</v>
      </c>
      <c r="C102" s="254">
        <v>0.99999999999999989</v>
      </c>
      <c r="D102" s="254">
        <v>1</v>
      </c>
    </row>
    <row r="103" spans="1:4" x14ac:dyDescent="0.15">
      <c r="A103" s="253" t="s">
        <v>904</v>
      </c>
      <c r="B103" s="254">
        <v>1.867218064623131E-14</v>
      </c>
      <c r="C103" s="254">
        <v>1</v>
      </c>
      <c r="D103" s="254">
        <v>1</v>
      </c>
    </row>
    <row r="104" spans="1:4" x14ac:dyDescent="0.15">
      <c r="A104" s="253" t="s">
        <v>903</v>
      </c>
      <c r="B104" s="254">
        <v>6.0331855681444679E-15</v>
      </c>
      <c r="C104" s="254">
        <v>1</v>
      </c>
      <c r="D104" s="254">
        <v>1</v>
      </c>
    </row>
    <row r="105" spans="1:4" x14ac:dyDescent="0.15">
      <c r="A105" s="253" t="s">
        <v>902</v>
      </c>
      <c r="B105" s="254">
        <v>4.3820510989562385E-15</v>
      </c>
      <c r="C105" s="254">
        <v>1</v>
      </c>
      <c r="D105" s="254">
        <v>1</v>
      </c>
    </row>
    <row r="106" spans="1:4" x14ac:dyDescent="0.15">
      <c r="A106" s="253" t="s">
        <v>901</v>
      </c>
      <c r="B106" s="254">
        <v>-5.0532404211972179E-15</v>
      </c>
      <c r="C106" s="258" t="s">
        <v>430</v>
      </c>
      <c r="D106" s="258" t="s">
        <v>430</v>
      </c>
    </row>
    <row r="107" spans="1:4" x14ac:dyDescent="0.15">
      <c r="A107" s="253" t="s">
        <v>900</v>
      </c>
      <c r="B107" s="254">
        <v>-2.6741294194078175E-14</v>
      </c>
      <c r="C107" s="258" t="s">
        <v>430</v>
      </c>
      <c r="D107" s="258" t="s">
        <v>430</v>
      </c>
    </row>
    <row r="122" spans="1:16" x14ac:dyDescent="0.15">
      <c r="A122" s="253" t="s">
        <v>712</v>
      </c>
    </row>
    <row r="123" spans="1:16" x14ac:dyDescent="0.15">
      <c r="A123" s="253" t="s">
        <v>899</v>
      </c>
      <c r="B123" s="253" t="s">
        <v>835</v>
      </c>
      <c r="C123" s="253" t="s">
        <v>836</v>
      </c>
      <c r="D123" s="253" t="s">
        <v>837</v>
      </c>
      <c r="E123" s="253" t="s">
        <v>838</v>
      </c>
      <c r="F123" s="253" t="s">
        <v>839</v>
      </c>
      <c r="G123" s="253" t="s">
        <v>840</v>
      </c>
      <c r="H123" s="253" t="s">
        <v>841</v>
      </c>
      <c r="I123" s="253" t="s">
        <v>871</v>
      </c>
      <c r="J123" s="253" t="s">
        <v>906</v>
      </c>
      <c r="K123" s="253" t="s">
        <v>905</v>
      </c>
      <c r="L123" s="253" t="s">
        <v>904</v>
      </c>
      <c r="M123" s="253" t="s">
        <v>903</v>
      </c>
      <c r="N123" s="253" t="s">
        <v>902</v>
      </c>
      <c r="O123" s="253" t="s">
        <v>901</v>
      </c>
      <c r="P123" s="253" t="s">
        <v>900</v>
      </c>
    </row>
    <row r="124" spans="1:16" x14ac:dyDescent="0.15">
      <c r="A124" s="255" t="s">
        <v>898</v>
      </c>
      <c r="B124" s="254">
        <v>0.21453576659658041</v>
      </c>
      <c r="C124" s="254">
        <v>0.23113884223666076</v>
      </c>
      <c r="D124" s="254">
        <v>0.22887391429473614</v>
      </c>
      <c r="E124" s="254">
        <v>8.0174149349522744E-2</v>
      </c>
      <c r="F124" s="254">
        <v>6.0920443557729867E-2</v>
      </c>
      <c r="G124" s="254">
        <v>0.17555313560241501</v>
      </c>
      <c r="H124" s="254">
        <v>-0.34224625821554111</v>
      </c>
      <c r="I124" s="254">
        <v>-0.21207332476233809</v>
      </c>
      <c r="J124" s="254">
        <v>-0.28531228870899522</v>
      </c>
      <c r="K124" s="254">
        <v>-0.10115981698288069</v>
      </c>
      <c r="L124" s="254">
        <v>-0.14218995811891538</v>
      </c>
      <c r="M124" s="254">
        <v>6.1945248668031444E-2</v>
      </c>
      <c r="N124" s="254">
        <v>0.63329942875300893</v>
      </c>
      <c r="O124" s="254">
        <v>0.3476327125650408</v>
      </c>
      <c r="P124" s="254">
        <v>8.6556336587244501E-2</v>
      </c>
    </row>
    <row r="125" spans="1:16" x14ac:dyDescent="0.15">
      <c r="A125" s="255" t="s">
        <v>897</v>
      </c>
      <c r="B125" s="254">
        <v>0.35331134784694118</v>
      </c>
      <c r="C125" s="254">
        <v>0.30122459897937509</v>
      </c>
      <c r="D125" s="254">
        <v>0.22905286449033047</v>
      </c>
      <c r="E125" s="254">
        <v>5.7938016959957872E-2</v>
      </c>
      <c r="F125" s="254">
        <v>0.16343433600873894</v>
      </c>
      <c r="G125" s="254">
        <v>0.54751786033546324</v>
      </c>
      <c r="H125" s="254">
        <v>0.34827645443617133</v>
      </c>
      <c r="I125" s="254">
        <v>0.16957256234863377</v>
      </c>
      <c r="J125" s="254">
        <v>9.5313858969445386E-2</v>
      </c>
      <c r="K125" s="254">
        <v>9.1944895124171713E-2</v>
      </c>
      <c r="L125" s="254">
        <v>0.24697098904787929</v>
      </c>
      <c r="M125" s="254">
        <v>0.12476979643001693</v>
      </c>
      <c r="N125" s="254">
        <v>-0.18249133485432997</v>
      </c>
      <c r="O125" s="254">
        <v>-1.293148410540048E-2</v>
      </c>
      <c r="P125" s="254">
        <v>0.35285095176456593</v>
      </c>
    </row>
    <row r="126" spans="1:16" x14ac:dyDescent="0.15">
      <c r="A126" s="255" t="s">
        <v>896</v>
      </c>
      <c r="B126" s="254">
        <v>0.18976266694574323</v>
      </c>
      <c r="C126" s="254">
        <v>-0.21855266534014151</v>
      </c>
      <c r="D126" s="254">
        <v>0.19973200491170248</v>
      </c>
      <c r="E126" s="254">
        <v>-9.4244859465575037E-2</v>
      </c>
      <c r="F126" s="254">
        <v>7.9149472961180675E-2</v>
      </c>
      <c r="G126" s="254">
        <v>-0.11018770055778419</v>
      </c>
      <c r="H126" s="254">
        <v>-0.52628547515663637</v>
      </c>
      <c r="I126" s="254">
        <v>4.9567991754859035E-2</v>
      </c>
      <c r="J126" s="254">
        <v>0.16464717440296159</v>
      </c>
      <c r="K126" s="254">
        <v>0.20368126873741207</v>
      </c>
      <c r="L126" s="254">
        <v>0.45787546067333912</v>
      </c>
      <c r="M126" s="254">
        <v>-0.10942649046570835</v>
      </c>
      <c r="N126" s="254">
        <v>-0.30509349359767046</v>
      </c>
      <c r="O126" s="254">
        <v>0.43154280409871631</v>
      </c>
      <c r="P126" s="254">
        <v>-8.9700954333492948E-3</v>
      </c>
    </row>
    <row r="127" spans="1:16" x14ac:dyDescent="0.15">
      <c r="A127" s="255" t="s">
        <v>895</v>
      </c>
      <c r="B127" s="254">
        <v>0.1221159965685938</v>
      </c>
      <c r="C127" s="254">
        <v>-0.26549877694207774</v>
      </c>
      <c r="D127" s="254">
        <v>0.30031382437550003</v>
      </c>
      <c r="E127" s="254">
        <v>-8.2490050852840488E-2</v>
      </c>
      <c r="F127" s="254">
        <v>0.17171230524839248</v>
      </c>
      <c r="G127" s="254">
        <v>9.8925142885820119E-2</v>
      </c>
      <c r="H127" s="254">
        <v>-0.12091634691910723</v>
      </c>
      <c r="I127" s="254">
        <v>0.1969377544716745</v>
      </c>
      <c r="J127" s="254">
        <v>6.8969008591502165E-2</v>
      </c>
      <c r="K127" s="254">
        <v>-0.63587694485690271</v>
      </c>
      <c r="L127" s="254">
        <v>-0.4685930733673262</v>
      </c>
      <c r="M127" s="254">
        <v>-0.10508421478635986</v>
      </c>
      <c r="N127" s="254">
        <v>-0.27815497158148556</v>
      </c>
      <c r="O127" s="254">
        <v>2.7958485580083816E-2</v>
      </c>
      <c r="P127" s="254">
        <v>8.4013692830985767E-2</v>
      </c>
    </row>
    <row r="128" spans="1:16" x14ac:dyDescent="0.15">
      <c r="A128" s="255" t="s">
        <v>894</v>
      </c>
      <c r="B128" s="254">
        <v>-0.18563560802793791</v>
      </c>
      <c r="C128" s="254">
        <v>0.28900135606278549</v>
      </c>
      <c r="D128" s="254">
        <v>0.24485655868560965</v>
      </c>
      <c r="E128" s="254">
        <v>2.4997633000655105E-3</v>
      </c>
      <c r="F128" s="254">
        <v>9.3497762653030933E-2</v>
      </c>
      <c r="G128" s="254">
        <v>0.11323675269973989</v>
      </c>
      <c r="H128" s="254">
        <v>-0.52650112387216341</v>
      </c>
      <c r="I128" s="254">
        <v>0.13152524073597016</v>
      </c>
      <c r="J128" s="254">
        <v>0.32965216183279789</v>
      </c>
      <c r="K128" s="254">
        <v>0.11392795478113205</v>
      </c>
      <c r="L128" s="254">
        <v>-2.8976676131450024E-2</v>
      </c>
      <c r="M128" s="254">
        <v>6.9111594003429033E-2</v>
      </c>
      <c r="N128" s="254">
        <v>8.4119630270989287E-2</v>
      </c>
      <c r="O128" s="254">
        <v>-0.60377814450280665</v>
      </c>
      <c r="P128" s="254">
        <v>-8.4259071099155466E-2</v>
      </c>
    </row>
    <row r="129" spans="1:16" x14ac:dyDescent="0.15">
      <c r="A129" s="255" t="s">
        <v>893</v>
      </c>
      <c r="B129" s="254">
        <v>1.673937078767869E-2</v>
      </c>
      <c r="C129" s="254">
        <v>0.3655883836586476</v>
      </c>
      <c r="D129" s="254">
        <v>0.2797997000245448</v>
      </c>
      <c r="E129" s="254">
        <v>1.8868865685971403E-2</v>
      </c>
      <c r="F129" s="254">
        <v>9.3979760356417807E-2</v>
      </c>
      <c r="G129" s="254">
        <v>-8.1919896056136615E-2</v>
      </c>
      <c r="H129" s="254">
        <v>0.19601413785616287</v>
      </c>
      <c r="I129" s="254">
        <v>-0.55288729256938662</v>
      </c>
      <c r="J129" s="254">
        <v>0.31428271193833845</v>
      </c>
      <c r="K129" s="254">
        <v>0.11300216802885088</v>
      </c>
      <c r="L129" s="254">
        <v>-0.25753408248203735</v>
      </c>
      <c r="M129" s="254">
        <v>-0.21301657276939245</v>
      </c>
      <c r="N129" s="254">
        <v>-0.24141491610109933</v>
      </c>
      <c r="O129" s="254">
        <v>0.1851685975159667</v>
      </c>
      <c r="P129" s="254">
        <v>-0.33460500232922358</v>
      </c>
    </row>
    <row r="130" spans="1:16" x14ac:dyDescent="0.15">
      <c r="A130" s="255" t="s">
        <v>892</v>
      </c>
      <c r="B130" s="254">
        <v>-0.16616202836068325</v>
      </c>
      <c r="C130" s="254">
        <v>5.7801897558096907E-2</v>
      </c>
      <c r="D130" s="254">
        <v>0.24580095267185839</v>
      </c>
      <c r="E130" s="254">
        <v>-2.4303598648145869E-2</v>
      </c>
      <c r="F130" s="254">
        <v>-5.9722957681496949E-2</v>
      </c>
      <c r="G130" s="254">
        <v>0.13369578818042036</v>
      </c>
      <c r="H130" s="254">
        <v>-6.1097670127764084E-2</v>
      </c>
      <c r="I130" s="254">
        <v>-5.8157495828120631E-2</v>
      </c>
      <c r="J130" s="254">
        <v>-0.67695725335326418</v>
      </c>
      <c r="K130" s="254">
        <v>0.13645515128880378</v>
      </c>
      <c r="L130" s="254">
        <v>5.6950144369525522E-2</v>
      </c>
      <c r="M130" s="254">
        <v>-0.54323029475914608</v>
      </c>
      <c r="N130" s="254">
        <v>-0.24001968510651522</v>
      </c>
      <c r="O130" s="254">
        <v>-0.21267883011883876</v>
      </c>
      <c r="P130" s="254">
        <v>3.7528594066955523E-2</v>
      </c>
    </row>
    <row r="131" spans="1:16" x14ac:dyDescent="0.15">
      <c r="A131" s="255" t="s">
        <v>891</v>
      </c>
      <c r="B131" s="254">
        <v>-0.45866648224310413</v>
      </c>
      <c r="C131" s="254">
        <v>3.1912219834377961E-2</v>
      </c>
      <c r="D131" s="254">
        <v>0.35349962768039517</v>
      </c>
      <c r="E131" s="254">
        <v>-0.14389275534351098</v>
      </c>
      <c r="F131" s="254">
        <v>0.12942077746587208</v>
      </c>
      <c r="G131" s="254">
        <v>-0.31239040882445579</v>
      </c>
      <c r="H131" s="254">
        <v>0.23854805487879036</v>
      </c>
      <c r="I131" s="254">
        <v>0.18639750753787662</v>
      </c>
      <c r="J131" s="254">
        <v>0.22168708564167697</v>
      </c>
      <c r="K131" s="254">
        <v>3.8282993891210343E-2</v>
      </c>
      <c r="L131" s="254">
        <v>6.7547876076433269E-2</v>
      </c>
      <c r="M131" s="254">
        <v>-0.25015709848344342</v>
      </c>
      <c r="N131" s="254">
        <v>0.29169126368535891</v>
      </c>
      <c r="O131" s="254">
        <v>0.16673500913591294</v>
      </c>
      <c r="P131" s="254">
        <v>0.45422070448814206</v>
      </c>
    </row>
    <row r="132" spans="1:16" x14ac:dyDescent="0.15">
      <c r="A132" s="255" t="s">
        <v>890</v>
      </c>
      <c r="B132" s="254">
        <v>-0.24386638254356441</v>
      </c>
      <c r="C132" s="254">
        <v>0.29363379062572387</v>
      </c>
      <c r="D132" s="254">
        <v>0.27377679361307666</v>
      </c>
      <c r="E132" s="254">
        <v>0.16771574841916873</v>
      </c>
      <c r="F132" s="254">
        <v>-0.12435593431566168</v>
      </c>
      <c r="G132" s="254">
        <v>-0.32458385796044387</v>
      </c>
      <c r="H132" s="254">
        <v>-3.8347141235732914E-2</v>
      </c>
      <c r="I132" s="254">
        <v>-9.3369655727637297E-3</v>
      </c>
      <c r="J132" s="254">
        <v>-0.29896620949995106</v>
      </c>
      <c r="K132" s="254">
        <v>-0.1806609488556406</v>
      </c>
      <c r="L132" s="254">
        <v>8.6602227371715773E-2</v>
      </c>
      <c r="M132" s="254">
        <v>0.61331274912096689</v>
      </c>
      <c r="N132" s="254">
        <v>-0.33074513916038623</v>
      </c>
      <c r="O132" s="254">
        <v>9.0778778957560244E-2</v>
      </c>
      <c r="P132" s="254">
        <v>7.4461650481708455E-2</v>
      </c>
    </row>
    <row r="133" spans="1:16" x14ac:dyDescent="0.15">
      <c r="A133" s="255" t="s">
        <v>889</v>
      </c>
      <c r="B133" s="254">
        <v>-0.51946415836517978</v>
      </c>
      <c r="C133" s="254">
        <v>-0.21842378566079171</v>
      </c>
      <c r="D133" s="254">
        <v>0.16431549488133174</v>
      </c>
      <c r="E133" s="254">
        <v>0.24810989332519315</v>
      </c>
      <c r="F133" s="254">
        <v>-2.0447706948774728E-2</v>
      </c>
      <c r="G133" s="254">
        <v>0.5070990086407704</v>
      </c>
      <c r="H133" s="254">
        <v>9.6764135548781355E-2</v>
      </c>
      <c r="I133" s="254">
        <v>9.7319349114733042E-2</v>
      </c>
      <c r="J133" s="254">
        <v>5.6808315753802845E-2</v>
      </c>
      <c r="K133" s="254">
        <v>-0.10727080903619103</v>
      </c>
      <c r="L133" s="254">
        <v>0.18687660012896692</v>
      </c>
      <c r="M133" s="254">
        <v>6.484374410906206E-2</v>
      </c>
      <c r="N133" s="254">
        <v>8.7210905447857326E-2</v>
      </c>
      <c r="O133" s="254">
        <v>0.23546504688655881</v>
      </c>
      <c r="P133" s="254">
        <v>-0.44785796153787855</v>
      </c>
    </row>
    <row r="134" spans="1:16" x14ac:dyDescent="0.15">
      <c r="A134" s="255" t="s">
        <v>888</v>
      </c>
      <c r="B134" s="254">
        <v>0.3393428491161436</v>
      </c>
      <c r="C134" s="254">
        <v>2.2285665796654468E-2</v>
      </c>
      <c r="D134" s="254">
        <v>0.27396168611989274</v>
      </c>
      <c r="E134" s="254">
        <v>0.10244680884470012</v>
      </c>
      <c r="F134" s="254">
        <v>0.30269282683073484</v>
      </c>
      <c r="G134" s="254">
        <v>-0.3570495901108377</v>
      </c>
      <c r="H134" s="254">
        <v>0.23853786060122079</v>
      </c>
      <c r="I134" s="254">
        <v>0.39354715400903406</v>
      </c>
      <c r="J134" s="254">
        <v>-0.15362948178688393</v>
      </c>
      <c r="K134" s="254">
        <v>-9.1809941929551445E-3</v>
      </c>
      <c r="L134" s="254">
        <v>0.15358875070654157</v>
      </c>
      <c r="M134" s="254">
        <v>-4.3115255946297296E-2</v>
      </c>
      <c r="N134" s="254">
        <v>0.20105088674781585</v>
      </c>
      <c r="O134" s="254">
        <v>-0.1228098322405316</v>
      </c>
      <c r="P134" s="254">
        <v>-0.51310227366801453</v>
      </c>
    </row>
    <row r="135" spans="1:16" x14ac:dyDescent="0.15">
      <c r="A135" s="255" t="s">
        <v>887</v>
      </c>
      <c r="B135" s="254">
        <v>-1.4374075724563949E-2</v>
      </c>
      <c r="C135" s="254">
        <v>-0.35540282845033266</v>
      </c>
      <c r="D135" s="254">
        <v>0.23944404069730763</v>
      </c>
      <c r="E135" s="254">
        <v>-0.14976237519474067</v>
      </c>
      <c r="F135" s="254">
        <v>0.10784806285905454</v>
      </c>
      <c r="G135" s="254">
        <v>7.5146240578701035E-2</v>
      </c>
      <c r="H135" s="254">
        <v>4.7080640948032576E-2</v>
      </c>
      <c r="I135" s="254">
        <v>8.6145384176834136E-2</v>
      </c>
      <c r="J135" s="254">
        <v>-0.12490062678815404</v>
      </c>
      <c r="K135" s="254">
        <v>0.6373337099372357</v>
      </c>
      <c r="L135" s="254">
        <v>-0.47936415589307108</v>
      </c>
      <c r="M135" s="254">
        <v>0.33456332781448839</v>
      </c>
      <c r="N135" s="254">
        <v>-3.1406055089417233E-2</v>
      </c>
      <c r="O135" s="254">
        <v>4.7878221556454263E-2</v>
      </c>
      <c r="P135" s="254">
        <v>2.9186745323087114E-3</v>
      </c>
    </row>
    <row r="136" spans="1:16" x14ac:dyDescent="0.15">
      <c r="A136" s="255" t="s">
        <v>886</v>
      </c>
      <c r="B136" s="254">
        <v>4.752255587808607E-2</v>
      </c>
      <c r="C136" s="254">
        <v>-0.42831547536702874</v>
      </c>
      <c r="D136" s="254">
        <v>0.25374507403357582</v>
      </c>
      <c r="E136" s="254">
        <v>-0.19367794027239396</v>
      </c>
      <c r="F136" s="254">
        <v>0.19190337927681031</v>
      </c>
      <c r="G136" s="254">
        <v>-8.4726125071755767E-3</v>
      </c>
      <c r="H136" s="254">
        <v>0.11908728647371726</v>
      </c>
      <c r="I136" s="254">
        <v>-0.58019681534723977</v>
      </c>
      <c r="J136" s="254">
        <v>-2.5975588704145743E-2</v>
      </c>
      <c r="K136" s="254">
        <v>-0.16522347307481691</v>
      </c>
      <c r="L136" s="254">
        <v>0.33664065496872808</v>
      </c>
      <c r="M136" s="254">
        <v>0.20027770027010594</v>
      </c>
      <c r="N136" s="254">
        <v>0.12770647383371692</v>
      </c>
      <c r="O136" s="254">
        <v>-0.34985392674407306</v>
      </c>
      <c r="P136" s="254">
        <v>6.7547065341018467E-2</v>
      </c>
    </row>
    <row r="137" spans="1:16" x14ac:dyDescent="0.15">
      <c r="A137" s="255" t="s">
        <v>885</v>
      </c>
      <c r="B137" s="254">
        <v>7.4630263128146954E-2</v>
      </c>
      <c r="C137" s="254">
        <v>0.12873212371033554</v>
      </c>
      <c r="D137" s="254">
        <v>0.18404327244160987</v>
      </c>
      <c r="E137" s="254">
        <v>-0.73098689977223064</v>
      </c>
      <c r="F137" s="254">
        <v>-0.55419751480631441</v>
      </c>
      <c r="G137" s="254">
        <v>9.2250139701494913E-2</v>
      </c>
      <c r="H137" s="254">
        <v>8.2638252001905416E-2</v>
      </c>
      <c r="I137" s="254">
        <v>0.12299981070052066</v>
      </c>
      <c r="J137" s="254">
        <v>1.7431882996936796E-2</v>
      </c>
      <c r="K137" s="254">
        <v>-8.8693732949799348E-2</v>
      </c>
      <c r="L137" s="254">
        <v>6.3722918898392905E-2</v>
      </c>
      <c r="M137" s="254">
        <v>6.6700930835867006E-2</v>
      </c>
      <c r="N137" s="254">
        <v>7.9266142601557107E-2</v>
      </c>
      <c r="O137" s="254">
        <v>3.5417396573168163E-2</v>
      </c>
      <c r="P137" s="254">
        <v>-0.21868698141965542</v>
      </c>
    </row>
    <row r="138" spans="1:16" x14ac:dyDescent="0.15">
      <c r="A138" s="255" t="s">
        <v>884</v>
      </c>
      <c r="B138" s="254">
        <v>0.23020791839711974</v>
      </c>
      <c r="C138" s="254">
        <v>-0.23512534670228463</v>
      </c>
      <c r="D138" s="254">
        <v>0.32992012785484454</v>
      </c>
      <c r="E138" s="254">
        <v>0.50833681334147529</v>
      </c>
      <c r="F138" s="254">
        <v>-0.65790509546812626</v>
      </c>
      <c r="G138" s="254">
        <v>-9.0910323880788457E-2</v>
      </c>
      <c r="H138" s="254">
        <v>5.2432898973211114E-2</v>
      </c>
      <c r="I138" s="254">
        <v>-1.7409521931117351E-2</v>
      </c>
      <c r="J138" s="254">
        <v>0.1731979423136597</v>
      </c>
      <c r="K138" s="254">
        <v>6.3743916967045108E-2</v>
      </c>
      <c r="L138" s="254">
        <v>-3.7397939083240656E-2</v>
      </c>
      <c r="M138" s="254">
        <v>-0.10506797271105653</v>
      </c>
      <c r="N138" s="254">
        <v>7.8281852580618649E-2</v>
      </c>
      <c r="O138" s="254">
        <v>-0.12407168816332233</v>
      </c>
      <c r="P138" s="254">
        <v>0.11086093066276419</v>
      </c>
    </row>
    <row r="140" spans="1:16" x14ac:dyDescent="0.15">
      <c r="A140" s="253" t="s">
        <v>842</v>
      </c>
    </row>
    <row r="141" spans="1:16" x14ac:dyDescent="0.15">
      <c r="A141" s="257" t="s">
        <v>899</v>
      </c>
      <c r="B141" s="257" t="s">
        <v>835</v>
      </c>
      <c r="C141" s="257" t="s">
        <v>836</v>
      </c>
    </row>
    <row r="142" spans="1:16" x14ac:dyDescent="0.15">
      <c r="A142" s="255" t="s">
        <v>898</v>
      </c>
      <c r="B142" s="254">
        <v>2.8742516178346742</v>
      </c>
      <c r="C142" s="254">
        <v>1.2992851861296308</v>
      </c>
    </row>
    <row r="143" spans="1:16" x14ac:dyDescent="0.15">
      <c r="A143" s="255" t="s">
        <v>897</v>
      </c>
      <c r="B143" s="254">
        <v>4.7335030855624547</v>
      </c>
      <c r="C143" s="254">
        <v>1.6932535240053428</v>
      </c>
    </row>
    <row r="144" spans="1:16" x14ac:dyDescent="0.15">
      <c r="A144" s="255" t="s">
        <v>896</v>
      </c>
      <c r="B144" s="254">
        <v>2.5423530123956435</v>
      </c>
      <c r="C144" s="254">
        <v>-1.2285353587383923</v>
      </c>
    </row>
    <row r="145" spans="1:3" x14ac:dyDescent="0.15">
      <c r="A145" s="255" t="s">
        <v>895</v>
      </c>
      <c r="B145" s="254">
        <v>1.6360540075389409</v>
      </c>
      <c r="C145" s="254">
        <v>-1.4924303698950656</v>
      </c>
    </row>
    <row r="146" spans="1:3" x14ac:dyDescent="0.15">
      <c r="A146" s="255" t="s">
        <v>894</v>
      </c>
      <c r="B146" s="254">
        <v>-2.4870605734723616</v>
      </c>
      <c r="C146" s="254">
        <v>1.6245438329196362</v>
      </c>
    </row>
    <row r="147" spans="1:3" x14ac:dyDescent="0.15">
      <c r="A147" s="255" t="s">
        <v>893</v>
      </c>
      <c r="B147" s="254">
        <v>0.2242663977727006</v>
      </c>
      <c r="C147" s="254">
        <v>2.0550573262039853</v>
      </c>
    </row>
    <row r="148" spans="1:3" x14ac:dyDescent="0.15">
      <c r="A148" s="255" t="s">
        <v>892</v>
      </c>
      <c r="B148" s="254">
        <v>-2.2261625015490418</v>
      </c>
      <c r="C148" s="254">
        <v>0.3249179086504313</v>
      </c>
    </row>
    <row r="149" spans="1:3" x14ac:dyDescent="0.15">
      <c r="A149" s="255" t="s">
        <v>891</v>
      </c>
      <c r="B149" s="254">
        <v>-6.1450027636314619</v>
      </c>
      <c r="C149" s="254">
        <v>0.1793860092319137</v>
      </c>
    </row>
    <row r="150" spans="1:3" x14ac:dyDescent="0.15">
      <c r="A150" s="255" t="s">
        <v>890</v>
      </c>
      <c r="B150" s="254">
        <v>-3.2672097323491331</v>
      </c>
      <c r="C150" s="254">
        <v>1.6505838249222702</v>
      </c>
    </row>
    <row r="151" spans="1:3" x14ac:dyDescent="0.15">
      <c r="A151" s="255" t="s">
        <v>889</v>
      </c>
      <c r="B151" s="254">
        <v>-6.9595420906941872</v>
      </c>
      <c r="C151" s="254">
        <v>-1.2278108960883594</v>
      </c>
    </row>
    <row r="152" spans="1:3" x14ac:dyDescent="0.15">
      <c r="A152" s="255" t="s">
        <v>888</v>
      </c>
      <c r="B152" s="254">
        <v>4.5463595583425205</v>
      </c>
      <c r="C152" s="254">
        <v>0.1252729102232924</v>
      </c>
    </row>
    <row r="153" spans="1:3" x14ac:dyDescent="0.15">
      <c r="A153" s="255" t="s">
        <v>887</v>
      </c>
      <c r="B153" s="254">
        <v>-0.19257726141252468</v>
      </c>
      <c r="C153" s="254">
        <v>-1.9978019516135086</v>
      </c>
    </row>
    <row r="154" spans="1:3" x14ac:dyDescent="0.15">
      <c r="A154" s="255" t="s">
        <v>886</v>
      </c>
      <c r="B154" s="254">
        <v>0.63668536618921423</v>
      </c>
      <c r="C154" s="254">
        <v>-2.4076608965820312</v>
      </c>
    </row>
    <row r="155" spans="1:3" x14ac:dyDescent="0.15">
      <c r="A155" s="255" t="s">
        <v>885</v>
      </c>
      <c r="B155" s="254">
        <v>0.99986197144864764</v>
      </c>
      <c r="C155" s="254">
        <v>0.72363320546786514</v>
      </c>
    </row>
    <row r="156" spans="1:3" x14ac:dyDescent="0.15">
      <c r="A156" s="255" t="s">
        <v>884</v>
      </c>
      <c r="B156" s="254">
        <v>3.0842199060239164</v>
      </c>
      <c r="C156" s="254">
        <v>-1.3216942548370072</v>
      </c>
    </row>
    <row r="158" spans="1:3" x14ac:dyDescent="0.15">
      <c r="A158" s="253" t="s">
        <v>58</v>
      </c>
    </row>
    <row r="159" spans="1:3" x14ac:dyDescent="0.15">
      <c r="A159" s="253" t="s">
        <v>843</v>
      </c>
      <c r="B159" s="256">
        <v>20</v>
      </c>
    </row>
    <row r="179" spans="1:3" x14ac:dyDescent="0.15">
      <c r="A179" s="253" t="s">
        <v>844</v>
      </c>
    </row>
    <row r="180" spans="1:3" x14ac:dyDescent="0.15">
      <c r="A180" s="253" t="s">
        <v>899</v>
      </c>
      <c r="B180" s="253" t="s">
        <v>835</v>
      </c>
      <c r="C180" s="253" t="s">
        <v>836</v>
      </c>
    </row>
    <row r="181" spans="1:3" x14ac:dyDescent="0.15">
      <c r="A181" s="255" t="s">
        <v>898</v>
      </c>
      <c r="B181" s="254">
        <f>B142*COS(RADIANS(B159))+C142*SIN(RADIANS(B159))</f>
        <v>3.1452947411421768</v>
      </c>
      <c r="C181" s="254">
        <f>-B142*SIN(RADIANS(B159))+C142*COS(RADIANS(B159))</f>
        <v>0.23787675141660924</v>
      </c>
    </row>
    <row r="182" spans="1:3" x14ac:dyDescent="0.15">
      <c r="A182" s="255" t="s">
        <v>897</v>
      </c>
      <c r="B182" s="254">
        <f>B143*COS(RADIANS(B159))+C143*SIN(RADIANS(B159))</f>
        <v>5.0271647329373677</v>
      </c>
      <c r="C182" s="254">
        <f>-B143*SIN(RADIANS(B159))+C143*COS(RADIANS(B159))</f>
        <v>-2.7815562129010152E-2</v>
      </c>
    </row>
    <row r="183" spans="1:3" x14ac:dyDescent="0.15">
      <c r="A183" s="255" t="s">
        <v>896</v>
      </c>
      <c r="B183" s="254">
        <f>B144*COS(RADIANS(B159))+C144*SIN(RADIANS(B159))</f>
        <v>1.9688465257046546</v>
      </c>
      <c r="C183" s="254">
        <f>-B144*SIN(RADIANS(B159))+C144*COS(RADIANS(B159))</f>
        <v>-2.0239815526650395</v>
      </c>
    </row>
    <row r="184" spans="1:3" x14ac:dyDescent="0.15">
      <c r="A184" s="255" t="s">
        <v>895</v>
      </c>
      <c r="B184" s="254">
        <f>B145*COS(RADIANS(B159))+C145*SIN(RADIANS(B159))</f>
        <v>1.0269466290764646</v>
      </c>
      <c r="C184" s="254">
        <f>-B145*SIN(RADIANS(B159))+C145*COS(RADIANS(B159))</f>
        <v>-1.9619892317741803</v>
      </c>
    </row>
    <row r="185" spans="1:3" x14ac:dyDescent="0.15">
      <c r="A185" s="255" t="s">
        <v>894</v>
      </c>
      <c r="B185" s="254">
        <f>B146*COS(RADIANS(B159))+C146*SIN(RADIANS(B159))</f>
        <v>-1.781445753765543</v>
      </c>
      <c r="C185" s="254">
        <f>-B146*SIN(RADIANS(B159))+C146*COS(RADIANS(B159))</f>
        <v>2.3771966657364749</v>
      </c>
    </row>
    <row r="186" spans="1:3" x14ac:dyDescent="0.15">
      <c r="A186" s="255" t="s">
        <v>893</v>
      </c>
      <c r="B186" s="254">
        <f>B147*COS(RADIANS(B159))+C147*SIN(RADIANS(B159))</f>
        <v>0.91361248032799658</v>
      </c>
      <c r="C186" s="254">
        <f>-B147*SIN(RADIANS(B159))+C147*COS(RADIANS(B159))</f>
        <v>1.854418579216554</v>
      </c>
    </row>
    <row r="187" spans="1:3" x14ac:dyDescent="0.15">
      <c r="A187" s="255" t="s">
        <v>892</v>
      </c>
      <c r="B187" s="254">
        <f>B148*COS(RADIANS(B159))+C148*SIN(RADIANS(B159))</f>
        <v>-1.9807800056902358</v>
      </c>
      <c r="C187" s="254">
        <f>-B148*SIN(RADIANS(B159))+C148*COS(RADIANS(B159))</f>
        <v>1.0667153789660326</v>
      </c>
    </row>
    <row r="188" spans="1:3" x14ac:dyDescent="0.15">
      <c r="A188" s="255" t="s">
        <v>891</v>
      </c>
      <c r="B188" s="254">
        <f>B149*COS(RADIANS(B159))+C149*SIN(RADIANS(B159))</f>
        <v>-5.7130601231053797</v>
      </c>
      <c r="C188" s="254">
        <f>-B149*SIN(RADIANS(B159))+C149*COS(RADIANS(B159))</f>
        <v>2.2702824351013251</v>
      </c>
    </row>
    <row r="189" spans="1:3" x14ac:dyDescent="0.15">
      <c r="A189" s="255" t="s">
        <v>890</v>
      </c>
      <c r="B189" s="254">
        <f>B150*COS(RADIANS(B159))+C150*SIN(RADIANS(B159))</f>
        <v>-2.5056399596774384</v>
      </c>
      <c r="C189" s="254">
        <f>-B150*SIN(RADIANS(B159))+C150*COS(RADIANS(B159))</f>
        <v>2.6684929812011076</v>
      </c>
    </row>
    <row r="190" spans="1:3" x14ac:dyDescent="0.15">
      <c r="A190" s="255" t="s">
        <v>889</v>
      </c>
      <c r="B190" s="254">
        <f>B151*COS(RADIANS(B159))+C151*SIN(RADIANS(B159))</f>
        <v>-6.9597664053312194</v>
      </c>
      <c r="C190" s="254">
        <f>-B151*SIN(RADIANS(B159))+C151*COS(RADIANS(B159))</f>
        <v>1.226538744565485</v>
      </c>
    </row>
    <row r="191" spans="1:3" x14ac:dyDescent="0.15">
      <c r="A191" s="255" t="s">
        <v>888</v>
      </c>
      <c r="B191" s="254">
        <f>B152*COS(RADIANS(B159))+C152*SIN(RADIANS(B159))</f>
        <v>4.3150263871233419</v>
      </c>
      <c r="C191" s="254">
        <f>-B152*SIN(RADIANS(B159))+C152*COS(RADIANS(B159))</f>
        <v>-1.4372285184331293</v>
      </c>
    </row>
    <row r="192" spans="1:3" x14ac:dyDescent="0.15">
      <c r="A192" s="255" t="s">
        <v>887</v>
      </c>
      <c r="B192" s="254">
        <f>B153*COS(RADIANS(B159))+C153*SIN(RADIANS(B159))</f>
        <v>-0.86425194130766114</v>
      </c>
      <c r="C192" s="254">
        <f>-B153*SIN(RADIANS(B159))+C153*COS(RADIANS(B159))</f>
        <v>-1.811454449173324</v>
      </c>
    </row>
    <row r="193" spans="1:3" x14ac:dyDescent="0.15">
      <c r="A193" s="255" t="s">
        <v>886</v>
      </c>
      <c r="B193" s="254">
        <f>B154*COS(RADIANS(B159))+C154*SIN(RADIANS(B159))</f>
        <v>-0.22517998455821586</v>
      </c>
      <c r="C193" s="254">
        <f>-B154*SIN(RADIANS(B159))+C154*COS(RADIANS(B159))</f>
        <v>-2.4802203980703101</v>
      </c>
    </row>
    <row r="194" spans="1:3" x14ac:dyDescent="0.15">
      <c r="A194" s="255" t="s">
        <v>885</v>
      </c>
      <c r="B194" s="254">
        <f>B155*COS(RADIANS(B159))+C155*SIN(RADIANS(B159))</f>
        <v>1.1870600490240772</v>
      </c>
      <c r="C194" s="254">
        <f>-B155*SIN(RADIANS(B159))+C155*COS(RADIANS(B159))</f>
        <v>0.33801984855305384</v>
      </c>
    </row>
    <row r="195" spans="1:3" x14ac:dyDescent="0.15">
      <c r="A195" s="255" t="s">
        <v>884</v>
      </c>
      <c r="B195" s="254">
        <f>B156*COS(RADIANS(B159))+C156*SIN(RADIANS(B159))</f>
        <v>2.4461726280996161</v>
      </c>
      <c r="C195" s="254">
        <f>-B156*SIN(RADIANS(B159))+C156*COS(RADIANS(B159))</f>
        <v>-2.2968516725116461</v>
      </c>
    </row>
  </sheetData>
  <phoneticPr fontId="2"/>
  <hyperlinks>
    <hyperlink ref="A4" location="A15" display="ケースの要約" xr:uid="{00000000-0004-0000-2000-000000000000}"/>
    <hyperlink ref="A5" location="A23" display="基本統計量" xr:uid="{00000000-0004-0000-2000-000001000000}"/>
    <hyperlink ref="A6" location="A36" display="相関行列" xr:uid="{00000000-0004-0000-2000-000002000000}"/>
    <hyperlink ref="A7" location="A49" display="設定内容" xr:uid="{00000000-0004-0000-2000-000003000000}"/>
    <hyperlink ref="A8" location="A55" display="距離行列" xr:uid="{00000000-0004-0000-2000-000004000000}"/>
    <hyperlink ref="A9" location="A73" display="分析対象行列" xr:uid="{00000000-0004-0000-2000-000005000000}"/>
    <hyperlink ref="A10" location="A91" display="固有値" xr:uid="{00000000-0004-0000-2000-000006000000}"/>
    <hyperlink ref="B10" location="A109" display="固有値スクリープロット" xr:uid="{00000000-0004-0000-2000-000007000000}"/>
    <hyperlink ref="A11" location="A122" display="固有ベクトル" xr:uid="{00000000-0004-0000-2000-000008000000}"/>
    <hyperlink ref="A12" location="A140" display="投影結果" xr:uid="{00000000-0004-0000-2000-000009000000}"/>
    <hyperlink ref="A13" location="A158" display="シミュレーション" xr:uid="{00000000-0004-0000-2000-00000A000000}"/>
  </hyperlink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2:K149"/>
  <sheetViews>
    <sheetView zoomScaleNormal="100" workbookViewId="0">
      <selection activeCell="B22" sqref="B22:I22"/>
    </sheetView>
  </sheetViews>
  <sheetFormatPr defaultColWidth="9" defaultRowHeight="13.5" x14ac:dyDescent="0.15"/>
  <cols>
    <col min="1" max="1" width="2.625" style="3" customWidth="1"/>
    <col min="2" max="2" width="10.875" style="3" customWidth="1"/>
    <col min="3" max="50" width="9" style="3" customWidth="1"/>
    <col min="51" max="16384" width="9" style="3"/>
  </cols>
  <sheetData>
    <row r="2" spans="1:2" s="2" customFormat="1" ht="18" customHeight="1" x14ac:dyDescent="0.15">
      <c r="B2" s="25" t="s">
        <v>937</v>
      </c>
    </row>
    <row r="3" spans="1:2" s="2" customFormat="1" x14ac:dyDescent="0.15"/>
    <row r="4" spans="1:2" s="2" customFormat="1" x14ac:dyDescent="0.15"/>
    <row r="5" spans="1:2" s="2" customFormat="1" x14ac:dyDescent="0.15"/>
    <row r="6" spans="1:2" s="2" customFormat="1" x14ac:dyDescent="0.15"/>
    <row r="7" spans="1:2" s="2" customFormat="1" x14ac:dyDescent="0.15"/>
    <row r="8" spans="1:2" s="2" customFormat="1" x14ac:dyDescent="0.15"/>
    <row r="9" spans="1:2" s="2" customFormat="1" x14ac:dyDescent="0.15"/>
    <row r="10" spans="1:2" s="2" customFormat="1" x14ac:dyDescent="0.15"/>
    <row r="11" spans="1:2" s="2" customFormat="1" x14ac:dyDescent="0.15"/>
    <row r="12" spans="1:2" s="2" customFormat="1" x14ac:dyDescent="0.15"/>
    <row r="13" spans="1:2" s="2" customFormat="1" x14ac:dyDescent="0.15"/>
    <row r="14" spans="1:2" s="2" customFormat="1" x14ac:dyDescent="0.15"/>
    <row r="15" spans="1:2" s="2" customFormat="1" x14ac:dyDescent="0.15"/>
    <row r="16" spans="1:2" s="2" customFormat="1" x14ac:dyDescent="0.15">
      <c r="A16"/>
    </row>
    <row r="17" spans="2:11" s="2" customFormat="1" x14ac:dyDescent="0.15"/>
    <row r="18" spans="2:11" s="2" customFormat="1" x14ac:dyDescent="0.15"/>
    <row r="19" spans="2:11" s="2" customFormat="1" x14ac:dyDescent="0.15"/>
    <row r="20" spans="2:11" s="2" customFormat="1" x14ac:dyDescent="0.15"/>
    <row r="21" spans="2:11" s="2" customFormat="1" ht="14.25" thickBot="1" x14ac:dyDescent="0.2">
      <c r="B21" s="35" t="s">
        <v>853</v>
      </c>
      <c r="C21" s="31"/>
      <c r="D21" s="31"/>
      <c r="E21" s="31"/>
      <c r="H21"/>
    </row>
    <row r="22" spans="2:11" s="2" customFormat="1" x14ac:dyDescent="0.15">
      <c r="B22" s="235"/>
      <c r="C22" s="236" t="s">
        <v>845</v>
      </c>
      <c r="D22" s="236" t="s">
        <v>846</v>
      </c>
      <c r="E22" s="236" t="s">
        <v>847</v>
      </c>
      <c r="F22" s="236" t="s">
        <v>848</v>
      </c>
      <c r="G22" s="236" t="s">
        <v>849</v>
      </c>
      <c r="H22" s="236" t="s">
        <v>850</v>
      </c>
      <c r="I22" s="237" t="s">
        <v>851</v>
      </c>
      <c r="K22" s="231"/>
    </row>
    <row r="23" spans="2:11" s="2" customFormat="1" x14ac:dyDescent="0.15">
      <c r="B23" s="43" t="s">
        <v>852</v>
      </c>
      <c r="C23" s="3">
        <v>0</v>
      </c>
      <c r="D23" s="3">
        <v>0.2</v>
      </c>
      <c r="E23" s="3">
        <v>1.1499999999999999</v>
      </c>
      <c r="F23" s="3">
        <v>0.89</v>
      </c>
      <c r="G23" s="3">
        <v>1.1599999999999999</v>
      </c>
      <c r="H23" s="3">
        <v>2.06</v>
      </c>
      <c r="I23" s="238">
        <v>1.99</v>
      </c>
      <c r="K23" s="3"/>
    </row>
    <row r="24" spans="2:11" x14ac:dyDescent="0.15">
      <c r="B24" s="43" t="s">
        <v>846</v>
      </c>
      <c r="C24" s="3">
        <v>0.2</v>
      </c>
      <c r="D24" s="3">
        <v>0</v>
      </c>
      <c r="E24" s="3">
        <v>0.96</v>
      </c>
      <c r="F24" s="3">
        <v>0.73</v>
      </c>
      <c r="G24" s="3">
        <v>1.21</v>
      </c>
      <c r="H24" s="3">
        <v>1.94</v>
      </c>
      <c r="I24" s="238">
        <v>1.81</v>
      </c>
    </row>
    <row r="25" spans="2:11" x14ac:dyDescent="0.15">
      <c r="B25" s="43" t="s">
        <v>847</v>
      </c>
      <c r="C25" s="3">
        <v>1.1499999999999999</v>
      </c>
      <c r="D25" s="3">
        <v>0.96</v>
      </c>
      <c r="E25" s="3">
        <v>0</v>
      </c>
      <c r="F25" s="3">
        <v>0.9</v>
      </c>
      <c r="G25" s="3">
        <v>1.97</v>
      </c>
      <c r="H25" s="3">
        <v>1.95</v>
      </c>
      <c r="I25" s="238">
        <v>1.36</v>
      </c>
    </row>
    <row r="26" spans="2:11" x14ac:dyDescent="0.15">
      <c r="B26" s="43" t="s">
        <v>848</v>
      </c>
      <c r="C26" s="3">
        <v>0.89</v>
      </c>
      <c r="D26" s="3">
        <v>0.73</v>
      </c>
      <c r="E26" s="3">
        <v>0.9</v>
      </c>
      <c r="F26" s="3">
        <v>0</v>
      </c>
      <c r="G26" s="3">
        <v>1.1599999999999999</v>
      </c>
      <c r="H26" s="3">
        <v>1.24</v>
      </c>
      <c r="I26" s="238">
        <v>1.1200000000000001</v>
      </c>
    </row>
    <row r="27" spans="2:11" x14ac:dyDescent="0.15">
      <c r="B27" s="43" t="s">
        <v>849</v>
      </c>
      <c r="C27" s="3">
        <v>1.1599999999999999</v>
      </c>
      <c r="D27" s="3">
        <v>1.21</v>
      </c>
      <c r="E27" s="3">
        <v>1.97</v>
      </c>
      <c r="F27" s="3">
        <v>1.1599999999999999</v>
      </c>
      <c r="G27" s="3">
        <v>0</v>
      </c>
      <c r="H27" s="3">
        <v>1.58</v>
      </c>
      <c r="I27" s="238">
        <v>2.06</v>
      </c>
    </row>
    <row r="28" spans="2:11" x14ac:dyDescent="0.15">
      <c r="B28" s="43" t="s">
        <v>850</v>
      </c>
      <c r="C28" s="3">
        <v>2.06</v>
      </c>
      <c r="D28" s="3">
        <v>1.94</v>
      </c>
      <c r="E28" s="3">
        <v>1.95</v>
      </c>
      <c r="F28" s="3">
        <v>1.24</v>
      </c>
      <c r="G28" s="3">
        <v>1.58</v>
      </c>
      <c r="H28" s="3">
        <v>0</v>
      </c>
      <c r="I28" s="238">
        <v>0.94</v>
      </c>
    </row>
    <row r="29" spans="2:11" ht="14.25" thickBot="1" x14ac:dyDescent="0.2">
      <c r="B29" s="45" t="s">
        <v>851</v>
      </c>
      <c r="C29" s="239">
        <v>1.99</v>
      </c>
      <c r="D29" s="239">
        <v>1.81</v>
      </c>
      <c r="E29" s="239">
        <v>1.36</v>
      </c>
      <c r="F29" s="239">
        <v>1.1200000000000001</v>
      </c>
      <c r="G29" s="239">
        <v>2.06</v>
      </c>
      <c r="H29" s="239">
        <v>0.94</v>
      </c>
      <c r="I29" s="240">
        <v>0</v>
      </c>
    </row>
    <row r="30" spans="2:11" x14ac:dyDescent="0.15">
      <c r="B30" s="31"/>
    </row>
    <row r="31" spans="2:11" x14ac:dyDescent="0.15">
      <c r="B31" s="31"/>
      <c r="C31" s="231"/>
      <c r="D31" s="232"/>
      <c r="E31" s="31"/>
      <c r="F31" s="31"/>
      <c r="G31" s="31"/>
      <c r="H31" s="31"/>
    </row>
    <row r="32" spans="2:11" x14ac:dyDescent="0.15">
      <c r="B32" s="31"/>
      <c r="C32" s="231"/>
      <c r="D32" s="232"/>
      <c r="E32" s="31"/>
      <c r="F32" s="31"/>
      <c r="G32" s="31"/>
      <c r="H32" s="31"/>
    </row>
    <row r="33" spans="2:8" x14ac:dyDescent="0.15">
      <c r="B33" s="31"/>
      <c r="C33" s="231"/>
      <c r="D33" s="232"/>
      <c r="E33" s="31"/>
      <c r="F33" s="31"/>
      <c r="G33" s="31"/>
      <c r="H33" s="31"/>
    </row>
    <row r="34" spans="2:8" x14ac:dyDescent="0.15">
      <c r="B34" s="31"/>
      <c r="C34" s="231"/>
      <c r="D34" s="232"/>
      <c r="E34" s="31"/>
      <c r="F34" s="31"/>
      <c r="G34" s="31"/>
      <c r="H34" s="31"/>
    </row>
    <row r="35" spans="2:8" x14ac:dyDescent="0.15">
      <c r="B35" s="31"/>
      <c r="C35" s="231"/>
      <c r="D35" s="232"/>
      <c r="E35" s="31"/>
      <c r="F35" s="31"/>
      <c r="G35" s="31"/>
      <c r="H35" s="31"/>
    </row>
    <row r="36" spans="2:8" x14ac:dyDescent="0.15">
      <c r="B36" s="31"/>
      <c r="C36" s="231"/>
      <c r="D36" s="232"/>
      <c r="E36" s="2"/>
      <c r="F36" s="2"/>
      <c r="G36" s="2"/>
      <c r="H36" s="2"/>
    </row>
    <row r="37" spans="2:8" x14ac:dyDescent="0.15">
      <c r="B37" s="31"/>
      <c r="C37" s="231"/>
      <c r="D37" s="232"/>
      <c r="E37" s="2"/>
      <c r="F37" s="2"/>
      <c r="G37" s="2"/>
      <c r="H37" s="2"/>
    </row>
    <row r="38" spans="2:8" x14ac:dyDescent="0.15">
      <c r="B38" s="31"/>
      <c r="C38" s="231"/>
      <c r="D38" s="232"/>
      <c r="E38" s="2"/>
      <c r="F38" s="2"/>
      <c r="G38" s="2"/>
      <c r="H38" s="2"/>
    </row>
    <row r="39" spans="2:8" x14ac:dyDescent="0.15">
      <c r="B39" s="31"/>
      <c r="C39" s="231"/>
      <c r="D39" s="232"/>
      <c r="E39" s="2"/>
      <c r="G39" s="2"/>
      <c r="H39" s="2"/>
    </row>
    <row r="40" spans="2:8" x14ac:dyDescent="0.15">
      <c r="B40" s="31"/>
      <c r="C40" s="231"/>
      <c r="D40" s="232"/>
      <c r="E40" s="2"/>
      <c r="G40" s="2"/>
      <c r="H40" s="2"/>
    </row>
    <row r="41" spans="2:8" x14ac:dyDescent="0.15">
      <c r="B41" s="31"/>
      <c r="C41" s="231"/>
      <c r="D41" s="232"/>
      <c r="E41" s="2"/>
      <c r="G41" s="2"/>
      <c r="H41" s="2"/>
    </row>
    <row r="42" spans="2:8" x14ac:dyDescent="0.15">
      <c r="B42" s="31"/>
      <c r="C42" s="231"/>
      <c r="D42" s="232"/>
      <c r="E42" s="2"/>
      <c r="G42" s="2"/>
      <c r="H42" s="2"/>
    </row>
    <row r="43" spans="2:8" x14ac:dyDescent="0.15">
      <c r="B43" s="31"/>
      <c r="C43" s="231"/>
      <c r="D43" s="232"/>
      <c r="E43" s="2"/>
      <c r="G43" s="2"/>
      <c r="H43" s="2"/>
    </row>
    <row r="44" spans="2:8" x14ac:dyDescent="0.15">
      <c r="B44" s="31"/>
      <c r="C44" s="231"/>
      <c r="D44" s="232"/>
      <c r="E44" s="2"/>
      <c r="G44" s="2"/>
      <c r="H44" s="2"/>
    </row>
    <row r="45" spans="2:8" x14ac:dyDescent="0.15">
      <c r="B45" s="31"/>
      <c r="C45" s="231"/>
      <c r="D45" s="232"/>
      <c r="E45" s="2"/>
      <c r="G45" s="2"/>
      <c r="H45" s="2"/>
    </row>
    <row r="46" spans="2:8" x14ac:dyDescent="0.15">
      <c r="B46" s="31"/>
      <c r="C46" s="231"/>
      <c r="D46" s="232"/>
      <c r="E46" s="2"/>
      <c r="G46" s="2"/>
      <c r="H46" s="2"/>
    </row>
    <row r="47" spans="2:8" x14ac:dyDescent="0.15">
      <c r="B47" s="31"/>
      <c r="C47" s="231"/>
      <c r="D47" s="232"/>
      <c r="E47" s="2"/>
      <c r="G47" s="2"/>
      <c r="H47" s="2"/>
    </row>
    <row r="48" spans="2:8" x14ac:dyDescent="0.15">
      <c r="B48" s="31"/>
      <c r="C48" s="231"/>
      <c r="D48" s="232"/>
      <c r="E48" s="2"/>
      <c r="G48" s="2"/>
      <c r="H48" s="2"/>
    </row>
    <row r="49" spans="2:8" x14ac:dyDescent="0.15">
      <c r="B49" s="31"/>
      <c r="C49" s="231"/>
      <c r="D49" s="232"/>
      <c r="F49"/>
      <c r="G49" s="2"/>
      <c r="H49" s="2"/>
    </row>
    <row r="50" spans="2:8" x14ac:dyDescent="0.15">
      <c r="B50" s="31"/>
      <c r="C50" s="231"/>
      <c r="D50" s="232"/>
      <c r="F50" s="2"/>
      <c r="G50" s="2"/>
      <c r="H50" s="2"/>
    </row>
    <row r="51" spans="2:8" x14ac:dyDescent="0.15">
      <c r="B51" s="31"/>
      <c r="C51" s="231"/>
      <c r="D51" s="232"/>
      <c r="F51" s="2"/>
      <c r="G51" s="2"/>
      <c r="H51" s="2"/>
    </row>
    <row r="52" spans="2:8" x14ac:dyDescent="0.15">
      <c r="B52" s="31"/>
      <c r="C52" s="231"/>
      <c r="D52" s="232"/>
      <c r="F52" s="2"/>
      <c r="G52" s="2"/>
      <c r="H52" s="2"/>
    </row>
    <row r="53" spans="2:8" x14ac:dyDescent="0.15">
      <c r="B53" s="31"/>
      <c r="C53" s="231"/>
      <c r="D53" s="232"/>
      <c r="F53" s="2"/>
      <c r="G53" s="2"/>
      <c r="H53" s="2"/>
    </row>
    <row r="54" spans="2:8" x14ac:dyDescent="0.15">
      <c r="B54" s="31"/>
      <c r="C54" s="231"/>
      <c r="D54" s="232"/>
      <c r="F54" s="2"/>
      <c r="G54" s="2"/>
      <c r="H54" s="2"/>
    </row>
    <row r="55" spans="2:8" x14ac:dyDescent="0.15">
      <c r="B55" s="31"/>
      <c r="C55" s="231"/>
      <c r="D55" s="232"/>
      <c r="F55" s="2"/>
      <c r="G55" s="2"/>
      <c r="H55" s="2"/>
    </row>
    <row r="56" spans="2:8" x14ac:dyDescent="0.15">
      <c r="B56" s="31"/>
      <c r="C56" s="231"/>
      <c r="D56" s="232"/>
      <c r="F56" s="2"/>
      <c r="G56" s="2"/>
      <c r="H56" s="2"/>
    </row>
    <row r="57" spans="2:8" x14ac:dyDescent="0.15">
      <c r="B57" s="31"/>
      <c r="C57" s="231"/>
      <c r="D57" s="232"/>
      <c r="F57" s="2"/>
      <c r="G57" s="2"/>
      <c r="H57" s="2"/>
    </row>
    <row r="58" spans="2:8" x14ac:dyDescent="0.15">
      <c r="B58" s="31"/>
      <c r="C58" s="231"/>
      <c r="D58" s="232"/>
      <c r="F58" s="2"/>
      <c r="G58" s="2"/>
      <c r="H58" s="2"/>
    </row>
    <row r="59" spans="2:8" x14ac:dyDescent="0.15">
      <c r="B59" s="31"/>
      <c r="C59" s="231"/>
      <c r="D59" s="232"/>
      <c r="F59" s="2"/>
      <c r="G59" s="2"/>
      <c r="H59" s="2"/>
    </row>
    <row r="60" spans="2:8" x14ac:dyDescent="0.15">
      <c r="B60" s="31"/>
      <c r="C60" s="231"/>
      <c r="D60" s="232"/>
    </row>
    <row r="61" spans="2:8" x14ac:dyDescent="0.15">
      <c r="B61" s="31"/>
      <c r="C61" s="231"/>
      <c r="D61" s="232"/>
    </row>
    <row r="62" spans="2:8" x14ac:dyDescent="0.15">
      <c r="B62" s="31"/>
      <c r="C62" s="231"/>
      <c r="D62" s="232"/>
    </row>
    <row r="63" spans="2:8" x14ac:dyDescent="0.15">
      <c r="B63" s="31"/>
      <c r="C63" s="231"/>
      <c r="D63" s="232"/>
    </row>
    <row r="64" spans="2:8" x14ac:dyDescent="0.15">
      <c r="B64" s="31"/>
      <c r="C64" s="231"/>
      <c r="D64" s="232"/>
    </row>
    <row r="65" spans="2:6" x14ac:dyDescent="0.15">
      <c r="B65" s="31"/>
      <c r="C65" s="231"/>
      <c r="D65" s="232"/>
    </row>
    <row r="66" spans="2:6" x14ac:dyDescent="0.15">
      <c r="B66" s="31"/>
      <c r="C66" s="231"/>
      <c r="D66" s="232"/>
    </row>
    <row r="67" spans="2:6" x14ac:dyDescent="0.15">
      <c r="B67" s="31"/>
      <c r="C67" s="231"/>
      <c r="D67" s="232"/>
    </row>
    <row r="68" spans="2:6" x14ac:dyDescent="0.15">
      <c r="B68" s="31"/>
      <c r="C68" s="231"/>
      <c r="D68" s="232"/>
    </row>
    <row r="69" spans="2:6" x14ac:dyDescent="0.15">
      <c r="B69" s="31"/>
      <c r="C69" s="231"/>
      <c r="D69" s="232"/>
    </row>
    <row r="70" spans="2:6" x14ac:dyDescent="0.15">
      <c r="B70" s="31"/>
      <c r="C70" s="231"/>
      <c r="D70" s="232"/>
    </row>
    <row r="71" spans="2:6" x14ac:dyDescent="0.15">
      <c r="B71" s="31"/>
      <c r="C71" s="231"/>
      <c r="D71" s="232"/>
    </row>
    <row r="72" spans="2:6" x14ac:dyDescent="0.15">
      <c r="B72" s="31"/>
      <c r="C72" s="231"/>
      <c r="D72" s="232"/>
    </row>
    <row r="73" spans="2:6" x14ac:dyDescent="0.15">
      <c r="B73" s="31"/>
      <c r="C73" s="231"/>
      <c r="D73" s="232"/>
      <c r="F73"/>
    </row>
    <row r="74" spans="2:6" x14ac:dyDescent="0.15">
      <c r="B74" s="31"/>
      <c r="C74" s="231"/>
      <c r="D74" s="232"/>
    </row>
    <row r="75" spans="2:6" x14ac:dyDescent="0.15">
      <c r="B75" s="31"/>
      <c r="C75" s="231"/>
      <c r="D75" s="232"/>
    </row>
    <row r="76" spans="2:6" x14ac:dyDescent="0.15">
      <c r="B76" s="31"/>
      <c r="C76" s="231"/>
      <c r="D76" s="232"/>
    </row>
    <row r="77" spans="2:6" x14ac:dyDescent="0.15">
      <c r="B77" s="31"/>
      <c r="C77" s="231"/>
      <c r="D77" s="232"/>
    </row>
    <row r="78" spans="2:6" x14ac:dyDescent="0.15">
      <c r="B78" s="31"/>
      <c r="C78" s="231"/>
      <c r="D78" s="232"/>
    </row>
    <row r="79" spans="2:6" x14ac:dyDescent="0.15">
      <c r="B79" s="31"/>
      <c r="C79" s="231"/>
      <c r="D79" s="232"/>
    </row>
    <row r="80" spans="2:6" x14ac:dyDescent="0.15">
      <c r="B80" s="31"/>
      <c r="C80" s="231"/>
      <c r="D80" s="232"/>
    </row>
    <row r="81" spans="2:4" x14ac:dyDescent="0.15">
      <c r="B81" s="31"/>
      <c r="C81" s="231"/>
      <c r="D81" s="232"/>
    </row>
    <row r="103" spans="3:3" x14ac:dyDescent="0.15">
      <c r="C103"/>
    </row>
    <row r="104" spans="3:3" x14ac:dyDescent="0.15">
      <c r="C104" s="2"/>
    </row>
    <row r="105" spans="3:3" x14ac:dyDescent="0.15">
      <c r="C105" s="2"/>
    </row>
    <row r="106" spans="3:3" x14ac:dyDescent="0.15">
      <c r="C106" s="2"/>
    </row>
    <row r="107" spans="3:3" x14ac:dyDescent="0.15">
      <c r="C107" s="2"/>
    </row>
    <row r="108" spans="3:3" x14ac:dyDescent="0.15">
      <c r="C108" s="2"/>
    </row>
    <row r="109" spans="3:3" x14ac:dyDescent="0.15">
      <c r="C109" s="2"/>
    </row>
    <row r="110" spans="3:3" x14ac:dyDescent="0.15">
      <c r="C110" s="2"/>
    </row>
    <row r="111" spans="3:3" x14ac:dyDescent="0.15">
      <c r="C111" s="2"/>
    </row>
    <row r="112" spans="3:3" x14ac:dyDescent="0.15">
      <c r="C112" s="2"/>
    </row>
    <row r="113" spans="3:3" x14ac:dyDescent="0.15">
      <c r="C113" s="2"/>
    </row>
    <row r="114" spans="3:3" x14ac:dyDescent="0.15">
      <c r="C114" s="2"/>
    </row>
    <row r="115" spans="3:3" x14ac:dyDescent="0.15">
      <c r="C115" s="2"/>
    </row>
    <row r="116" spans="3:3" x14ac:dyDescent="0.15">
      <c r="C116" s="2"/>
    </row>
    <row r="117" spans="3:3" x14ac:dyDescent="0.15">
      <c r="C117" s="2"/>
    </row>
    <row r="118" spans="3:3" x14ac:dyDescent="0.15">
      <c r="C118" s="2"/>
    </row>
    <row r="119" spans="3:3" x14ac:dyDescent="0.15">
      <c r="C119" s="2"/>
    </row>
    <row r="120" spans="3:3" x14ac:dyDescent="0.15">
      <c r="C120" s="2"/>
    </row>
    <row r="121" spans="3:3" x14ac:dyDescent="0.15">
      <c r="C121" s="2"/>
    </row>
    <row r="122" spans="3:3" x14ac:dyDescent="0.15">
      <c r="C122" s="2"/>
    </row>
    <row r="123" spans="3:3" x14ac:dyDescent="0.15">
      <c r="C123" s="2"/>
    </row>
    <row r="124" spans="3:3" x14ac:dyDescent="0.15">
      <c r="C124" s="2"/>
    </row>
    <row r="125" spans="3:3" x14ac:dyDescent="0.15">
      <c r="C125" s="2"/>
    </row>
    <row r="126" spans="3:3" x14ac:dyDescent="0.15">
      <c r="C126" s="2"/>
    </row>
    <row r="127" spans="3:3" x14ac:dyDescent="0.15">
      <c r="C127" s="2"/>
    </row>
    <row r="128" spans="3:3" x14ac:dyDescent="0.15">
      <c r="C128" s="2"/>
    </row>
    <row r="129" spans="3:3" x14ac:dyDescent="0.15">
      <c r="C129" s="2"/>
    </row>
    <row r="130" spans="3:3" x14ac:dyDescent="0.15">
      <c r="C130" s="2"/>
    </row>
    <row r="131" spans="3:3" x14ac:dyDescent="0.15">
      <c r="C131" s="2"/>
    </row>
    <row r="132" spans="3:3" x14ac:dyDescent="0.15">
      <c r="C132" s="2"/>
    </row>
    <row r="133" spans="3:3" x14ac:dyDescent="0.15">
      <c r="C133" s="2"/>
    </row>
    <row r="134" spans="3:3" x14ac:dyDescent="0.15">
      <c r="C134" s="2"/>
    </row>
    <row r="135" spans="3:3" x14ac:dyDescent="0.15">
      <c r="C135" s="2"/>
    </row>
    <row r="136" spans="3:3" x14ac:dyDescent="0.15">
      <c r="C136" s="2"/>
    </row>
    <row r="137" spans="3:3" x14ac:dyDescent="0.15">
      <c r="C137" s="2"/>
    </row>
    <row r="138" spans="3:3" x14ac:dyDescent="0.15">
      <c r="C138" s="2"/>
    </row>
    <row r="139" spans="3:3" x14ac:dyDescent="0.15">
      <c r="C139" s="2"/>
    </row>
    <row r="140" spans="3:3" x14ac:dyDescent="0.15">
      <c r="C140" s="2"/>
    </row>
    <row r="141" spans="3:3" x14ac:dyDescent="0.15">
      <c r="C141" s="2"/>
    </row>
    <row r="142" spans="3:3" x14ac:dyDescent="0.15">
      <c r="C142" s="2"/>
    </row>
    <row r="143" spans="3:3" x14ac:dyDescent="0.15">
      <c r="C143" s="2"/>
    </row>
    <row r="144" spans="3:3" x14ac:dyDescent="0.15">
      <c r="C144" s="2"/>
    </row>
    <row r="145" spans="3:3" x14ac:dyDescent="0.15">
      <c r="C145" s="2"/>
    </row>
    <row r="146" spans="3:3" x14ac:dyDescent="0.15">
      <c r="C146" s="2"/>
    </row>
    <row r="147" spans="3:3" x14ac:dyDescent="0.15">
      <c r="C147" s="2"/>
    </row>
    <row r="148" spans="3:3" x14ac:dyDescent="0.15">
      <c r="C148" s="2"/>
    </row>
    <row r="149" spans="3:3" x14ac:dyDescent="0.15">
      <c r="C149" s="2"/>
    </row>
  </sheetData>
  <sheetProtection password="8401" sheet="1" scenarios="1"/>
  <phoneticPr fontId="2"/>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dimension ref="A1:H109"/>
  <sheetViews>
    <sheetView workbookViewId="0"/>
  </sheetViews>
  <sheetFormatPr defaultRowHeight="13.5" x14ac:dyDescent="0.15"/>
  <cols>
    <col min="1" max="1" width="14.75" bestFit="1" customWidth="1"/>
  </cols>
  <sheetData>
    <row r="1" spans="1:2" x14ac:dyDescent="0.15">
      <c r="A1" t="s">
        <v>977</v>
      </c>
    </row>
    <row r="3" spans="1:2" x14ac:dyDescent="0.15">
      <c r="A3" t="s">
        <v>321</v>
      </c>
    </row>
    <row r="4" spans="1:2" x14ac:dyDescent="0.15">
      <c r="A4" s="27" t="s">
        <v>361</v>
      </c>
    </row>
    <row r="5" spans="1:2" x14ac:dyDescent="0.15">
      <c r="A5" s="27" t="s">
        <v>382</v>
      </c>
    </row>
    <row r="6" spans="1:2" x14ac:dyDescent="0.15">
      <c r="A6" s="27" t="s">
        <v>831</v>
      </c>
    </row>
    <row r="7" spans="1:2" x14ac:dyDescent="0.15">
      <c r="A7" s="27" t="s">
        <v>76</v>
      </c>
    </row>
    <row r="8" spans="1:2" x14ac:dyDescent="0.15">
      <c r="A8" s="27" t="s">
        <v>712</v>
      </c>
    </row>
    <row r="9" spans="1:2" x14ac:dyDescent="0.15">
      <c r="A9" s="27" t="s">
        <v>842</v>
      </c>
    </row>
    <row r="10" spans="1:2" x14ac:dyDescent="0.15">
      <c r="A10" s="27" t="s">
        <v>58</v>
      </c>
    </row>
    <row r="12" spans="1:2" x14ac:dyDescent="0.15">
      <c r="A12" t="s">
        <v>361</v>
      </c>
    </row>
    <row r="13" spans="1:2" x14ac:dyDescent="0.15">
      <c r="A13" t="s">
        <v>826</v>
      </c>
      <c r="B13" t="s">
        <v>827</v>
      </c>
    </row>
    <row r="14" spans="1:2" x14ac:dyDescent="0.15">
      <c r="A14" t="s">
        <v>828</v>
      </c>
      <c r="B14" t="s">
        <v>829</v>
      </c>
    </row>
    <row r="15" spans="1:2" x14ac:dyDescent="0.15">
      <c r="A15" t="s">
        <v>830</v>
      </c>
      <c r="B15">
        <v>2</v>
      </c>
    </row>
    <row r="17" spans="1:8" x14ac:dyDescent="0.15">
      <c r="A17" t="s">
        <v>382</v>
      </c>
    </row>
    <row r="18" spans="1:8" x14ac:dyDescent="0.15">
      <c r="B18" s="234" t="s">
        <v>978</v>
      </c>
      <c r="C18" s="234" t="s">
        <v>979</v>
      </c>
      <c r="D18" s="234" t="s">
        <v>980</v>
      </c>
      <c r="E18" s="234" t="s">
        <v>981</v>
      </c>
      <c r="F18" s="234" t="s">
        <v>982</v>
      </c>
      <c r="G18" s="234" t="s">
        <v>983</v>
      </c>
      <c r="H18" s="234" t="s">
        <v>984</v>
      </c>
    </row>
    <row r="19" spans="1:8" x14ac:dyDescent="0.15">
      <c r="A19" s="234" t="s">
        <v>978</v>
      </c>
      <c r="B19" s="16">
        <v>0</v>
      </c>
      <c r="C19" s="16">
        <v>4.0000000000000008E-2</v>
      </c>
      <c r="D19" s="16">
        <v>1.3224999999999998</v>
      </c>
      <c r="E19" s="16">
        <v>0.79210000000000003</v>
      </c>
      <c r="F19" s="16">
        <v>1.3455999999999999</v>
      </c>
      <c r="G19" s="16">
        <v>4.2435999999999998</v>
      </c>
      <c r="H19" s="16">
        <v>3.9601000000000002</v>
      </c>
    </row>
    <row r="20" spans="1:8" x14ac:dyDescent="0.15">
      <c r="A20" s="234" t="s">
        <v>979</v>
      </c>
      <c r="B20" s="16">
        <v>4.0000000000000008E-2</v>
      </c>
      <c r="C20" s="16">
        <v>0</v>
      </c>
      <c r="D20" s="16">
        <v>0.92159999999999997</v>
      </c>
      <c r="E20" s="16">
        <v>0.53289999999999993</v>
      </c>
      <c r="F20" s="16">
        <v>1.4641</v>
      </c>
      <c r="G20" s="16">
        <v>3.7635999999999998</v>
      </c>
      <c r="H20" s="16">
        <v>3.2761</v>
      </c>
    </row>
    <row r="21" spans="1:8" x14ac:dyDescent="0.15">
      <c r="A21" s="234" t="s">
        <v>980</v>
      </c>
      <c r="B21" s="16">
        <v>1.3224999999999998</v>
      </c>
      <c r="C21" s="16">
        <v>0.92159999999999997</v>
      </c>
      <c r="D21" s="16">
        <v>0</v>
      </c>
      <c r="E21" s="16">
        <v>0.81</v>
      </c>
      <c r="F21" s="16">
        <v>3.8809</v>
      </c>
      <c r="G21" s="16">
        <v>3.8024999999999998</v>
      </c>
      <c r="H21" s="16">
        <v>1.8496000000000004</v>
      </c>
    </row>
    <row r="22" spans="1:8" x14ac:dyDescent="0.15">
      <c r="A22" s="234" t="s">
        <v>981</v>
      </c>
      <c r="B22" s="16">
        <v>0.79210000000000003</v>
      </c>
      <c r="C22" s="16">
        <v>0.53289999999999993</v>
      </c>
      <c r="D22" s="16">
        <v>0.81</v>
      </c>
      <c r="E22" s="16">
        <v>0</v>
      </c>
      <c r="F22" s="16">
        <v>1.3455999999999999</v>
      </c>
      <c r="G22" s="16">
        <v>1.5376000000000001</v>
      </c>
      <c r="H22" s="16">
        <v>1.2544000000000002</v>
      </c>
    </row>
    <row r="23" spans="1:8" x14ac:dyDescent="0.15">
      <c r="A23" s="234" t="s">
        <v>982</v>
      </c>
      <c r="B23" s="16">
        <v>1.3455999999999999</v>
      </c>
      <c r="C23" s="16">
        <v>1.4641</v>
      </c>
      <c r="D23" s="16">
        <v>3.8809</v>
      </c>
      <c r="E23" s="16">
        <v>1.3455999999999999</v>
      </c>
      <c r="F23" s="16">
        <v>0</v>
      </c>
      <c r="G23" s="16">
        <v>2.4964000000000004</v>
      </c>
      <c r="H23" s="16">
        <v>4.2435999999999998</v>
      </c>
    </row>
    <row r="24" spans="1:8" x14ac:dyDescent="0.15">
      <c r="A24" s="234" t="s">
        <v>983</v>
      </c>
      <c r="B24" s="16">
        <v>4.2435999999999998</v>
      </c>
      <c r="C24" s="16">
        <v>3.7635999999999998</v>
      </c>
      <c r="D24" s="16">
        <v>3.8024999999999998</v>
      </c>
      <c r="E24" s="16">
        <v>1.5376000000000001</v>
      </c>
      <c r="F24" s="16">
        <v>2.4964000000000004</v>
      </c>
      <c r="G24" s="16">
        <v>0</v>
      </c>
      <c r="H24" s="16">
        <v>0.88359999999999994</v>
      </c>
    </row>
    <row r="25" spans="1:8" x14ac:dyDescent="0.15">
      <c r="A25" s="234" t="s">
        <v>984</v>
      </c>
      <c r="B25" s="16">
        <v>3.9601000000000002</v>
      </c>
      <c r="C25" s="16">
        <v>3.2761</v>
      </c>
      <c r="D25" s="16">
        <v>1.8496000000000004</v>
      </c>
      <c r="E25" s="16">
        <v>1.2544000000000002</v>
      </c>
      <c r="F25" s="16">
        <v>4.2435999999999998</v>
      </c>
      <c r="G25" s="16">
        <v>0.88359999999999994</v>
      </c>
      <c r="H25" s="16">
        <v>0</v>
      </c>
    </row>
    <row r="27" spans="1:8" x14ac:dyDescent="0.15">
      <c r="A27" t="s">
        <v>831</v>
      </c>
    </row>
    <row r="28" spans="1:8" x14ac:dyDescent="0.15">
      <c r="B28" s="234" t="s">
        <v>978</v>
      </c>
      <c r="C28" s="234" t="s">
        <v>979</v>
      </c>
      <c r="D28" s="234" t="s">
        <v>980</v>
      </c>
      <c r="E28" s="234" t="s">
        <v>981</v>
      </c>
      <c r="F28" s="234" t="s">
        <v>982</v>
      </c>
      <c r="G28" s="234" t="s">
        <v>983</v>
      </c>
      <c r="H28" s="234" t="s">
        <v>984</v>
      </c>
    </row>
    <row r="29" spans="1:8" x14ac:dyDescent="0.15">
      <c r="A29" s="234" t="s">
        <v>978</v>
      </c>
      <c r="B29" s="16">
        <v>0.7787938775510207</v>
      </c>
      <c r="C29" s="16">
        <v>0.63696530612244906</v>
      </c>
      <c r="D29" s="16">
        <v>0.18062959183673521</v>
      </c>
      <c r="E29" s="16">
        <v>-5.2061224489792224E-3</v>
      </c>
      <c r="F29" s="16">
        <v>0.32544387755102078</v>
      </c>
      <c r="G29" s="16">
        <v>-0.98419183673469357</v>
      </c>
      <c r="H29" s="16">
        <v>-0.93243469387755074</v>
      </c>
    </row>
    <row r="30" spans="1:8" x14ac:dyDescent="0.15">
      <c r="A30" s="234" t="s">
        <v>979</v>
      </c>
      <c r="B30" s="16">
        <v>0.63696530612244906</v>
      </c>
      <c r="C30" s="16">
        <v>0.53513673469387768</v>
      </c>
      <c r="D30" s="16">
        <v>0.25925102040816339</v>
      </c>
      <c r="E30" s="16">
        <v>2.5653061224493179E-3</v>
      </c>
      <c r="F30" s="16">
        <v>0.14436530612244913</v>
      </c>
      <c r="G30" s="16">
        <v>-0.86602040816326509</v>
      </c>
      <c r="H30" s="16">
        <v>-0.71226326530612216</v>
      </c>
    </row>
    <row r="31" spans="1:8" x14ac:dyDescent="0.15">
      <c r="A31" s="234" t="s">
        <v>980</v>
      </c>
      <c r="B31" s="16">
        <v>0.18062959183673521</v>
      </c>
      <c r="C31" s="16">
        <v>0.25925102040816339</v>
      </c>
      <c r="D31" s="16">
        <v>0.9049653061224493</v>
      </c>
      <c r="E31" s="16">
        <v>4.8929591836735065E-2</v>
      </c>
      <c r="F31" s="16">
        <v>-0.87912040816326498</v>
      </c>
      <c r="G31" s="16">
        <v>-0.70055612244897925</v>
      </c>
      <c r="H31" s="16">
        <v>0.18590102040816336</v>
      </c>
    </row>
    <row r="32" spans="1:8" x14ac:dyDescent="0.15">
      <c r="A32" s="234" t="s">
        <v>981</v>
      </c>
      <c r="B32" s="16">
        <v>-5.2061224489792224E-3</v>
      </c>
      <c r="C32" s="16">
        <v>2.5653061224493179E-3</v>
      </c>
      <c r="D32" s="16">
        <v>4.8929591836735065E-2</v>
      </c>
      <c r="E32" s="16">
        <v>2.8938775510208847E-3</v>
      </c>
      <c r="F32" s="16">
        <v>-6.2506122448979129E-2</v>
      </c>
      <c r="G32" s="16">
        <v>-1.9141836734693607E-2</v>
      </c>
      <c r="H32" s="16">
        <v>3.2465306122449356E-2</v>
      </c>
    </row>
    <row r="33" spans="1:8" x14ac:dyDescent="0.15">
      <c r="A33" s="234" t="s">
        <v>982</v>
      </c>
      <c r="B33" s="16">
        <v>0.32544387755102078</v>
      </c>
      <c r="C33" s="16">
        <v>0.14436530612244913</v>
      </c>
      <c r="D33" s="16">
        <v>-0.87912040816326498</v>
      </c>
      <c r="E33" s="16">
        <v>-6.2506122448979129E-2</v>
      </c>
      <c r="F33" s="16">
        <v>1.2176938775510209</v>
      </c>
      <c r="G33" s="16">
        <v>0.10885816326530617</v>
      </c>
      <c r="H33" s="16">
        <v>-0.85473469387755052</v>
      </c>
    </row>
    <row r="34" spans="1:8" x14ac:dyDescent="0.15">
      <c r="A34" s="234" t="s">
        <v>983</v>
      </c>
      <c r="B34" s="16">
        <v>-0.98419183673469357</v>
      </c>
      <c r="C34" s="16">
        <v>-0.86602040816326509</v>
      </c>
      <c r="D34" s="16">
        <v>-0.70055612244897925</v>
      </c>
      <c r="E34" s="16">
        <v>-1.9141836734693607E-2</v>
      </c>
      <c r="F34" s="16">
        <v>0.10885816326530617</v>
      </c>
      <c r="G34" s="16">
        <v>1.4964224489795921</v>
      </c>
      <c r="H34" s="16">
        <v>0.96462959183673502</v>
      </c>
    </row>
    <row r="35" spans="1:8" x14ac:dyDescent="0.15">
      <c r="A35" s="234" t="s">
        <v>984</v>
      </c>
      <c r="B35" s="16">
        <v>-0.93243469387755074</v>
      </c>
      <c r="C35" s="16">
        <v>-0.71226326530612216</v>
      </c>
      <c r="D35" s="16">
        <v>0.18590102040816336</v>
      </c>
      <c r="E35" s="16">
        <v>3.2465306122449356E-2</v>
      </c>
      <c r="F35" s="16">
        <v>-0.85473469387755052</v>
      </c>
      <c r="G35" s="16">
        <v>0.96462959183673502</v>
      </c>
      <c r="H35" s="16">
        <v>1.3164367346938781</v>
      </c>
    </row>
    <row r="37" spans="1:8" x14ac:dyDescent="0.15">
      <c r="A37" t="s">
        <v>76</v>
      </c>
    </row>
    <row r="38" spans="1:8" x14ac:dyDescent="0.15">
      <c r="A38" t="s">
        <v>832</v>
      </c>
      <c r="B38" t="s">
        <v>76</v>
      </c>
      <c r="C38" t="s">
        <v>833</v>
      </c>
      <c r="D38" t="s">
        <v>834</v>
      </c>
    </row>
    <row r="39" spans="1:8" x14ac:dyDescent="0.15">
      <c r="A39" t="s">
        <v>835</v>
      </c>
      <c r="B39" s="16">
        <v>3.8500272675133185</v>
      </c>
      <c r="C39" s="16">
        <v>0.6149285866996701</v>
      </c>
      <c r="D39" s="16">
        <v>0.72024767606531026</v>
      </c>
    </row>
    <row r="40" spans="1:8" x14ac:dyDescent="0.15">
      <c r="A40" t="s">
        <v>836</v>
      </c>
      <c r="B40" s="16">
        <v>2.3994122836635983</v>
      </c>
      <c r="C40" s="16">
        <v>0.99816410738107786</v>
      </c>
      <c r="D40" s="16">
        <v>0.99999375674678392</v>
      </c>
    </row>
    <row r="41" spans="1:8" x14ac:dyDescent="0.15">
      <c r="A41" t="s">
        <v>837</v>
      </c>
      <c r="B41" s="16">
        <v>1.1334043722988083E-2</v>
      </c>
      <c r="C41" s="16">
        <v>0.999974387413892</v>
      </c>
      <c r="D41" s="16">
        <v>0.99999999875049117</v>
      </c>
    </row>
    <row r="42" spans="1:8" x14ac:dyDescent="0.15">
      <c r="A42" t="s">
        <v>838</v>
      </c>
      <c r="B42" s="16">
        <v>1.603587100009471E-4</v>
      </c>
      <c r="C42" s="16">
        <v>0.99999999999999956</v>
      </c>
      <c r="D42" s="16">
        <v>1</v>
      </c>
    </row>
    <row r="43" spans="1:8" x14ac:dyDescent="0.15">
      <c r="A43" t="s">
        <v>839</v>
      </c>
      <c r="B43" s="16">
        <v>2.2283269856659668E-15</v>
      </c>
      <c r="C43" s="16">
        <v>1</v>
      </c>
      <c r="D43" s="16">
        <v>1</v>
      </c>
    </row>
    <row r="44" spans="1:8" x14ac:dyDescent="0.15">
      <c r="A44" t="s">
        <v>840</v>
      </c>
      <c r="B44" s="16">
        <v>-1.1757772336272111E-3</v>
      </c>
      <c r="C44" s="26" t="s">
        <v>430</v>
      </c>
      <c r="D44" s="26" t="s">
        <v>430</v>
      </c>
    </row>
    <row r="45" spans="1:8" x14ac:dyDescent="0.15">
      <c r="A45" t="s">
        <v>841</v>
      </c>
      <c r="B45" s="16">
        <v>-7.415319233421141E-3</v>
      </c>
      <c r="C45" s="26" t="s">
        <v>430</v>
      </c>
      <c r="D45" s="26" t="s">
        <v>430</v>
      </c>
    </row>
    <row r="60" spans="1:8" x14ac:dyDescent="0.15">
      <c r="A60" t="s">
        <v>712</v>
      </c>
    </row>
    <row r="61" spans="1:8" x14ac:dyDescent="0.15">
      <c r="A61" t="s">
        <v>184</v>
      </c>
      <c r="B61" t="s">
        <v>835</v>
      </c>
      <c r="C61" t="s">
        <v>836</v>
      </c>
      <c r="D61" t="s">
        <v>837</v>
      </c>
      <c r="E61" t="s">
        <v>838</v>
      </c>
      <c r="F61" t="s">
        <v>839</v>
      </c>
      <c r="G61" t="s">
        <v>840</v>
      </c>
      <c r="H61" t="s">
        <v>841</v>
      </c>
    </row>
    <row r="62" spans="1:8" x14ac:dyDescent="0.15">
      <c r="A62" s="234" t="s">
        <v>978</v>
      </c>
      <c r="B62" s="16">
        <v>0.44903213786296503</v>
      </c>
      <c r="C62" s="16">
        <v>5.0972708704607357E-3</v>
      </c>
      <c r="D62" s="16">
        <v>0.47440089763803239</v>
      </c>
      <c r="E62" s="16">
        <v>0.6333292086022827</v>
      </c>
      <c r="F62" s="16">
        <v>0.37796447300843844</v>
      </c>
      <c r="G62" s="16">
        <v>-9.2519250872334285E-2</v>
      </c>
      <c r="H62" s="16">
        <v>0.14410102084579002</v>
      </c>
    </row>
    <row r="63" spans="1:8" x14ac:dyDescent="0.15">
      <c r="A63" s="234" t="s">
        <v>979</v>
      </c>
      <c r="B63" s="16">
        <v>0.36731650423117479</v>
      </c>
      <c r="C63" s="16">
        <v>8.0769541439488446E-2</v>
      </c>
      <c r="D63" s="16">
        <v>0.20007918064177413</v>
      </c>
      <c r="E63" s="16">
        <v>-0.5766614261432953</v>
      </c>
      <c r="F63" s="16">
        <v>0.37796447300985514</v>
      </c>
      <c r="G63" s="16">
        <v>0.57596440822282735</v>
      </c>
      <c r="H63" s="16">
        <v>0.10673633669023849</v>
      </c>
    </row>
    <row r="64" spans="1:8" x14ac:dyDescent="0.15">
      <c r="A64" s="234" t="s">
        <v>980</v>
      </c>
      <c r="B64" s="16">
        <v>0.10239373654580286</v>
      </c>
      <c r="C64" s="16">
        <v>0.59874457357872302</v>
      </c>
      <c r="D64" s="16">
        <v>-0.64830374510805178</v>
      </c>
      <c r="E64" s="16">
        <v>0.12117238560932005</v>
      </c>
      <c r="F64" s="16">
        <v>0.37796447300907654</v>
      </c>
      <c r="G64" s="16">
        <v>-9.0107978459461363E-2</v>
      </c>
      <c r="H64" s="16">
        <v>0.21228135747578702</v>
      </c>
    </row>
    <row r="65" spans="1:8" x14ac:dyDescent="0.15">
      <c r="A65" s="234" t="s">
        <v>981</v>
      </c>
      <c r="B65" s="16">
        <v>-3.973173389897975E-3</v>
      </c>
      <c r="C65" s="16">
        <v>3.6144164921782157E-2</v>
      </c>
      <c r="D65" s="16">
        <v>0.21802168579523012</v>
      </c>
      <c r="E65" s="16">
        <v>-0.45895748450771445</v>
      </c>
      <c r="F65" s="16">
        <v>0.37796447300989938</v>
      </c>
      <c r="G65" s="16">
        <v>-0.75510800002289447</v>
      </c>
      <c r="H65" s="16">
        <v>-0.16570199339914521</v>
      </c>
    </row>
    <row r="66" spans="1:8" x14ac:dyDescent="0.15">
      <c r="A66" s="234" t="s">
        <v>982</v>
      </c>
      <c r="B66" s="16">
        <v>0.19422165876577127</v>
      </c>
      <c r="C66" s="16">
        <v>-0.66807064208962441</v>
      </c>
      <c r="D66" s="16">
        <v>-0.47634889228808042</v>
      </c>
      <c r="E66" s="16">
        <v>8.9481270109074543E-2</v>
      </c>
      <c r="F66" s="16">
        <v>0.37796447300915076</v>
      </c>
      <c r="G66" s="16">
        <v>4.5232897802041289E-2</v>
      </c>
      <c r="H66" s="16">
        <v>-0.36897322620911188</v>
      </c>
    </row>
    <row r="67" spans="1:8" x14ac:dyDescent="0.15">
      <c r="A67" s="234" t="s">
        <v>983</v>
      </c>
      <c r="B67" s="16">
        <v>-0.56666178984432258</v>
      </c>
      <c r="C67" s="16">
        <v>-0.33125440995740829</v>
      </c>
      <c r="D67" s="16">
        <v>3.4756228536457628E-2</v>
      </c>
      <c r="E67" s="16">
        <v>1.0197030757913094E-2</v>
      </c>
      <c r="F67" s="16">
        <v>0.37796447300914937</v>
      </c>
      <c r="G67" s="16">
        <v>3.73278485122839E-2</v>
      </c>
      <c r="H67" s="16">
        <v>0.65084748276704751</v>
      </c>
    </row>
    <row r="68" spans="1:8" x14ac:dyDescent="0.15">
      <c r="A68" s="234" t="s">
        <v>984</v>
      </c>
      <c r="B68" s="16">
        <v>-0.54232907417149323</v>
      </c>
      <c r="C68" s="16">
        <v>0.27856950123657809</v>
      </c>
      <c r="D68" s="16">
        <v>0.19739464478466826</v>
      </c>
      <c r="E68" s="16">
        <v>0.18143901557568309</v>
      </c>
      <c r="F68" s="16">
        <v>0.37796447300902014</v>
      </c>
      <c r="G68" s="16">
        <v>0.27921007481786408</v>
      </c>
      <c r="H68" s="16">
        <v>-0.57929097817036068</v>
      </c>
    </row>
    <row r="70" spans="1:8" x14ac:dyDescent="0.15">
      <c r="A70" t="s">
        <v>842</v>
      </c>
    </row>
    <row r="71" spans="1:8" x14ac:dyDescent="0.15">
      <c r="A71" t="s">
        <v>184</v>
      </c>
      <c r="B71" s="26" t="s">
        <v>835</v>
      </c>
      <c r="C71" s="26" t="s">
        <v>836</v>
      </c>
    </row>
    <row r="72" spans="1:8" x14ac:dyDescent="0.15">
      <c r="A72" s="234" t="s">
        <v>978</v>
      </c>
      <c r="B72" s="16">
        <v>0.88106779657128953</v>
      </c>
      <c r="C72" s="16">
        <v>7.8956911438124184E-3</v>
      </c>
    </row>
    <row r="73" spans="1:8" x14ac:dyDescent="0.15">
      <c r="A73" s="234" t="s">
        <v>979</v>
      </c>
      <c r="B73" s="16">
        <v>0.72072957754750966</v>
      </c>
      <c r="C73" s="16">
        <v>0.12511231387158267</v>
      </c>
    </row>
    <row r="74" spans="1:8" x14ac:dyDescent="0.15">
      <c r="A74" s="234" t="s">
        <v>980</v>
      </c>
      <c r="B74" s="16">
        <v>0.2009117304397566</v>
      </c>
      <c r="C74" s="16">
        <v>0.92745752524310199</v>
      </c>
    </row>
    <row r="75" spans="1:8" x14ac:dyDescent="0.15">
      <c r="A75" s="234" t="s">
        <v>981</v>
      </c>
      <c r="B75" s="16">
        <v>-7.7959567453085256E-3</v>
      </c>
      <c r="C75" s="16">
        <v>5.5987443109456615E-2</v>
      </c>
    </row>
    <row r="76" spans="1:8" x14ac:dyDescent="0.15">
      <c r="A76" s="234" t="s">
        <v>982</v>
      </c>
      <c r="B76" s="16">
        <v>0.38109176271788786</v>
      </c>
      <c r="C76" s="16">
        <v>-1.0348438578684624</v>
      </c>
    </row>
    <row r="77" spans="1:8" x14ac:dyDescent="0.15">
      <c r="A77" s="234" t="s">
        <v>983</v>
      </c>
      <c r="B77" s="16">
        <v>-1.1118746576924214</v>
      </c>
      <c r="C77" s="16">
        <v>-0.51311428753110522</v>
      </c>
    </row>
    <row r="78" spans="1:8" x14ac:dyDescent="0.15">
      <c r="A78" s="234" t="s">
        <v>984</v>
      </c>
      <c r="B78" s="16">
        <v>-1.0641302528387133</v>
      </c>
      <c r="C78" s="16">
        <v>0.43150517203161348</v>
      </c>
    </row>
    <row r="80" spans="1:8" x14ac:dyDescent="0.15">
      <c r="A80" t="s">
        <v>58</v>
      </c>
    </row>
    <row r="81" spans="1:2" x14ac:dyDescent="0.15">
      <c r="A81" t="s">
        <v>843</v>
      </c>
      <c r="B81" s="17">
        <v>-106</v>
      </c>
    </row>
    <row r="101" spans="1:3" x14ac:dyDescent="0.15">
      <c r="A101" t="s">
        <v>844</v>
      </c>
    </row>
    <row r="102" spans="1:3" x14ac:dyDescent="0.15">
      <c r="A102" t="s">
        <v>184</v>
      </c>
      <c r="B102" t="s">
        <v>835</v>
      </c>
      <c r="C102" t="s">
        <v>836</v>
      </c>
    </row>
    <row r="103" spans="1:3" x14ac:dyDescent="0.15">
      <c r="A103" s="234" t="s">
        <v>978</v>
      </c>
      <c r="B103" s="16">
        <f>B72*COS(RADIANS(B81))+C72*SIN(RADIANS(B81))</f>
        <v>-0.25044502320192619</v>
      </c>
      <c r="C103" s="16">
        <f>-B72*SIN(RADIANS(B81))+C72*COS(RADIANS(B81))</f>
        <v>0.84476037693952744</v>
      </c>
    </row>
    <row r="104" spans="1:3" x14ac:dyDescent="0.15">
      <c r="A104" s="234" t="s">
        <v>979</v>
      </c>
      <c r="B104" s="16">
        <f>B73*COS(RADIANS(B81))+C73*SIN(RADIANS(B81))</f>
        <v>-0.31892567002926314</v>
      </c>
      <c r="C104" s="16">
        <f>-B73*SIN(RADIANS(B81))+C73*COS(RADIANS(B81))</f>
        <v>0.65832410865051783</v>
      </c>
    </row>
    <row r="105" spans="1:3" x14ac:dyDescent="0.15">
      <c r="A105" s="234" t="s">
        <v>980</v>
      </c>
      <c r="B105" s="16">
        <f>B74*COS(RADIANS(B81))+C74*SIN(RADIANS(B81))</f>
        <v>-0.94690817175697262</v>
      </c>
      <c r="C105" s="16">
        <f>-B74*SIN(RADIANS(B81))+C74*COS(RADIANS(B81))</f>
        <v>-6.2513189154163457E-2</v>
      </c>
    </row>
    <row r="106" spans="1:3" x14ac:dyDescent="0.15">
      <c r="A106" s="234" t="s">
        <v>981</v>
      </c>
      <c r="B106" s="16">
        <f>B75*COS(RADIANS(B81))+C75*SIN(RADIANS(B81))</f>
        <v>-5.1669727611305873E-2</v>
      </c>
      <c r="C106" s="16">
        <f>-B75*SIN(RADIANS(B81))+C75*COS(RADIANS(B81))</f>
        <v>-2.2926185380102333E-2</v>
      </c>
    </row>
    <row r="107" spans="1:3" x14ac:dyDescent="0.15">
      <c r="A107" s="234" t="s">
        <v>982</v>
      </c>
      <c r="B107" s="16">
        <f>B76*COS(RADIANS(B81))+C76*SIN(RADIANS(B81))</f>
        <v>0.88971263604679296</v>
      </c>
      <c r="C107" s="16">
        <f>-B76*SIN(RADIANS(B81))+C76*COS(RADIANS(B81))</f>
        <v>0.65157053880464566</v>
      </c>
    </row>
    <row r="108" spans="1:3" x14ac:dyDescent="0.15">
      <c r="A108" s="234" t="s">
        <v>983</v>
      </c>
      <c r="B108" s="16">
        <f>B77*COS(RADIANS(B81))+C77*SIN(RADIANS(B81))</f>
        <v>0.79971130088860243</v>
      </c>
      <c r="C108" s="16">
        <f>-B77*SIN(RADIANS(B81))+C77*COS(RADIANS(B81))</f>
        <v>-0.92736905367725753</v>
      </c>
    </row>
    <row r="109" spans="1:3" x14ac:dyDescent="0.15">
      <c r="A109" s="234" t="s">
        <v>984</v>
      </c>
      <c r="B109" s="16">
        <f>B78*COS(RADIANS(B81))+C78*SIN(RADIANS(B81))</f>
        <v>-0.12147534433592722</v>
      </c>
      <c r="C109" s="16">
        <f>-B78*SIN(RADIANS(B81))+C78*COS(RADIANS(B81))</f>
        <v>-1.1418465961831668</v>
      </c>
    </row>
  </sheetData>
  <phoneticPr fontId="2"/>
  <hyperlinks>
    <hyperlink ref="A4" location="A12" display="設定内容" xr:uid="{00000000-0004-0000-2200-000000000000}"/>
    <hyperlink ref="A5" location="A17" display="分析対象行列" xr:uid="{00000000-0004-0000-2200-000001000000}"/>
    <hyperlink ref="A6" location="A27" display="二重中心化した距離行列" xr:uid="{00000000-0004-0000-2200-000002000000}"/>
    <hyperlink ref="A7" location="A37" display="固有値" xr:uid="{00000000-0004-0000-2200-000003000000}"/>
    <hyperlink ref="A8" location="A60" display="固有ベクトル" xr:uid="{00000000-0004-0000-2200-000004000000}"/>
    <hyperlink ref="A9" location="A70" display="投影結果" xr:uid="{00000000-0004-0000-2200-000005000000}"/>
    <hyperlink ref="A10" location="A80" display="シミュレーション" xr:uid="{00000000-0004-0000-2200-000006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pageSetUpPr fitToPage="1"/>
  </sheetPr>
  <dimension ref="A2:K633"/>
  <sheetViews>
    <sheetView workbookViewId="0">
      <selection activeCell="F33" activeCellId="1" sqref="C33:E33 F33:I33"/>
    </sheetView>
  </sheetViews>
  <sheetFormatPr defaultColWidth="9" defaultRowHeight="13.5" x14ac:dyDescent="0.15"/>
  <cols>
    <col min="1" max="1" width="2.625" style="3" customWidth="1"/>
    <col min="2" max="2" width="4.5" style="3" customWidth="1"/>
    <col min="3" max="3" width="11.625" style="3" bestFit="1" customWidth="1"/>
    <col min="4" max="5" width="9.5" style="3" bestFit="1" customWidth="1"/>
    <col min="6" max="9" width="9" style="3"/>
    <col min="10" max="10" width="2.625" style="3" customWidth="1"/>
    <col min="11" max="16384" width="9" style="3"/>
  </cols>
  <sheetData>
    <row r="2" spans="2:2" s="2" customFormat="1" ht="14.25" x14ac:dyDescent="0.15">
      <c r="B2" s="25" t="s">
        <v>727</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pans="2:2" s="2" customFormat="1" x14ac:dyDescent="0.15"/>
    <row r="18" spans="2:2" s="2" customFormat="1" x14ac:dyDescent="0.15"/>
    <row r="19" spans="2:2" s="2" customFormat="1" x14ac:dyDescent="0.15"/>
    <row r="20" spans="2:2" s="2" customFormat="1" x14ac:dyDescent="0.15"/>
    <row r="21" spans="2:2" s="2" customFormat="1" x14ac:dyDescent="0.15"/>
    <row r="22" spans="2:2" s="2" customFormat="1" x14ac:dyDescent="0.15"/>
    <row r="23" spans="2:2" s="2" customFormat="1" x14ac:dyDescent="0.15"/>
    <row r="24" spans="2:2" s="2" customFormat="1" x14ac:dyDescent="0.15"/>
    <row r="25" spans="2:2" s="2" customFormat="1" x14ac:dyDescent="0.15"/>
    <row r="26" spans="2:2" s="2" customFormat="1" x14ac:dyDescent="0.15"/>
    <row r="27" spans="2:2" s="2" customFormat="1" x14ac:dyDescent="0.15"/>
    <row r="28" spans="2:2" s="2" customFormat="1" x14ac:dyDescent="0.15"/>
    <row r="29" spans="2:2" s="2" customFormat="1" x14ac:dyDescent="0.15"/>
    <row r="30" spans="2:2" s="2" customFormat="1" x14ac:dyDescent="0.15"/>
    <row r="31" spans="2:2" s="2" customFormat="1" x14ac:dyDescent="0.15"/>
    <row r="32" spans="2:2" s="2" customFormat="1" ht="14.25" thickBot="1" x14ac:dyDescent="0.2">
      <c r="B32" t="s">
        <v>820</v>
      </c>
    </row>
    <row r="33" spans="2:9" x14ac:dyDescent="0.15">
      <c r="B33" s="212" t="s">
        <v>479</v>
      </c>
      <c r="C33" s="214" t="s">
        <v>803</v>
      </c>
      <c r="D33" s="215" t="s">
        <v>805</v>
      </c>
      <c r="E33" s="216" t="s">
        <v>807</v>
      </c>
      <c r="F33" s="214" t="s">
        <v>809</v>
      </c>
      <c r="G33" s="215" t="s">
        <v>811</v>
      </c>
      <c r="H33" s="215" t="s">
        <v>813</v>
      </c>
      <c r="I33" s="216" t="s">
        <v>815</v>
      </c>
    </row>
    <row r="34" spans="2:9" x14ac:dyDescent="0.15">
      <c r="B34" s="213">
        <v>1</v>
      </c>
      <c r="C34" s="217">
        <v>-0.84</v>
      </c>
      <c r="D34" s="208">
        <v>-0.24</v>
      </c>
      <c r="E34" s="218">
        <v>1</v>
      </c>
      <c r="F34" s="224">
        <v>54.8</v>
      </c>
      <c r="G34" s="210">
        <v>64.5</v>
      </c>
      <c r="H34" s="210">
        <v>44.5</v>
      </c>
      <c r="I34" s="228">
        <v>52.6</v>
      </c>
    </row>
    <row r="35" spans="2:9" x14ac:dyDescent="0.15">
      <c r="B35" s="164">
        <v>2</v>
      </c>
      <c r="C35" s="219">
        <v>-0.38</v>
      </c>
      <c r="D35" s="209">
        <v>-0.47</v>
      </c>
      <c r="E35" s="220">
        <v>0.67</v>
      </c>
      <c r="F35" s="225">
        <v>62.7</v>
      </c>
      <c r="G35" s="211">
        <v>43.7</v>
      </c>
      <c r="H35" s="211">
        <v>44.7</v>
      </c>
      <c r="I35" s="229">
        <v>52.6</v>
      </c>
    </row>
    <row r="36" spans="2:9" x14ac:dyDescent="0.15">
      <c r="B36" s="164">
        <v>3</v>
      </c>
      <c r="C36" s="219">
        <v>0.89</v>
      </c>
      <c r="D36" s="209">
        <v>0.59</v>
      </c>
      <c r="E36" s="220">
        <v>0.67</v>
      </c>
      <c r="F36" s="225">
        <v>60.6</v>
      </c>
      <c r="G36" s="211">
        <v>56.7</v>
      </c>
      <c r="H36" s="211">
        <v>70.5</v>
      </c>
      <c r="I36" s="229">
        <v>58</v>
      </c>
    </row>
    <row r="37" spans="2:9" x14ac:dyDescent="0.15">
      <c r="B37" s="164">
        <v>4</v>
      </c>
      <c r="C37" s="219">
        <v>0.71</v>
      </c>
      <c r="D37" s="209">
        <v>0.28000000000000003</v>
      </c>
      <c r="E37" s="220">
        <v>0.67</v>
      </c>
      <c r="F37" s="225">
        <v>62.7</v>
      </c>
      <c r="G37" s="211">
        <v>56.7</v>
      </c>
      <c r="H37" s="211">
        <v>54.7</v>
      </c>
      <c r="I37" s="229">
        <v>58</v>
      </c>
    </row>
    <row r="38" spans="2:9" x14ac:dyDescent="0.15">
      <c r="B38" s="164">
        <v>5</v>
      </c>
      <c r="C38" s="219">
        <v>-0.64</v>
      </c>
      <c r="D38" s="209">
        <v>0.03</v>
      </c>
      <c r="E38" s="220">
        <v>1</v>
      </c>
      <c r="F38" s="225">
        <v>41.6</v>
      </c>
      <c r="G38" s="211">
        <v>46.3</v>
      </c>
      <c r="H38" s="211">
        <v>38.4</v>
      </c>
      <c r="I38" s="229">
        <v>36.299999999999997</v>
      </c>
    </row>
    <row r="39" spans="2:9" x14ac:dyDescent="0.15">
      <c r="B39" s="164">
        <v>6</v>
      </c>
      <c r="C39" s="219">
        <v>1.1100000000000001</v>
      </c>
      <c r="D39" s="209">
        <v>0.9</v>
      </c>
      <c r="E39" s="220">
        <v>0.33</v>
      </c>
      <c r="F39" s="225">
        <v>62.7</v>
      </c>
      <c r="G39" s="211">
        <v>64.5</v>
      </c>
      <c r="H39" s="211">
        <v>61.4</v>
      </c>
      <c r="I39" s="229">
        <v>58</v>
      </c>
    </row>
    <row r="40" spans="2:9" x14ac:dyDescent="0.15">
      <c r="B40" s="164">
        <v>7</v>
      </c>
      <c r="C40" s="219">
        <v>0.06</v>
      </c>
      <c r="D40" s="209">
        <v>0.03</v>
      </c>
      <c r="E40" s="220">
        <v>0.67</v>
      </c>
      <c r="F40" s="225">
        <v>41.6</v>
      </c>
      <c r="G40" s="211">
        <v>39.1</v>
      </c>
      <c r="H40" s="211">
        <v>56.3</v>
      </c>
      <c r="I40" s="229">
        <v>45</v>
      </c>
    </row>
    <row r="41" spans="2:9" x14ac:dyDescent="0.15">
      <c r="B41" s="164">
        <v>8</v>
      </c>
      <c r="C41" s="219">
        <v>-0.91</v>
      </c>
      <c r="D41" s="209">
        <v>-0.59</v>
      </c>
      <c r="E41" s="220">
        <v>0.67</v>
      </c>
      <c r="F41" s="225">
        <v>44.2</v>
      </c>
      <c r="G41" s="211">
        <v>39.1</v>
      </c>
      <c r="H41" s="211">
        <v>46.3</v>
      </c>
      <c r="I41" s="229">
        <v>36.299999999999997</v>
      </c>
    </row>
    <row r="42" spans="2:9" x14ac:dyDescent="0.15">
      <c r="B42" s="164">
        <v>9</v>
      </c>
      <c r="C42" s="219">
        <v>0.45</v>
      </c>
      <c r="D42" s="209">
        <v>0.03</v>
      </c>
      <c r="E42" s="220">
        <v>1</v>
      </c>
      <c r="F42" s="225">
        <v>62.7</v>
      </c>
      <c r="G42" s="211">
        <v>51.5</v>
      </c>
      <c r="H42" s="211">
        <v>54.4</v>
      </c>
      <c r="I42" s="229">
        <v>49.8</v>
      </c>
    </row>
    <row r="43" spans="2:9" x14ac:dyDescent="0.15">
      <c r="B43" s="164">
        <v>10</v>
      </c>
      <c r="C43" s="219">
        <v>0</v>
      </c>
      <c r="D43" s="209">
        <v>0.03</v>
      </c>
      <c r="E43" s="220">
        <v>0.67</v>
      </c>
      <c r="F43" s="225">
        <v>62.7</v>
      </c>
      <c r="G43" s="211">
        <v>64.5</v>
      </c>
      <c r="H43" s="211">
        <v>38.299999999999997</v>
      </c>
      <c r="I43" s="229">
        <v>55.8</v>
      </c>
    </row>
    <row r="44" spans="2:9" x14ac:dyDescent="0.15">
      <c r="B44" s="164">
        <v>11</v>
      </c>
      <c r="C44" s="219">
        <v>0.24</v>
      </c>
      <c r="D44" s="209">
        <v>-0.43</v>
      </c>
      <c r="E44" s="220">
        <v>0.33</v>
      </c>
      <c r="F44" s="225">
        <v>70.7</v>
      </c>
      <c r="G44" s="211">
        <v>43.7</v>
      </c>
      <c r="H44" s="211">
        <v>58.8</v>
      </c>
      <c r="I44" s="229">
        <v>66.099999999999994</v>
      </c>
    </row>
    <row r="45" spans="2:9" x14ac:dyDescent="0.15">
      <c r="B45" s="164">
        <v>12</v>
      </c>
      <c r="C45" s="219">
        <v>-1.0900000000000001</v>
      </c>
      <c r="D45" s="209">
        <v>-0.26</v>
      </c>
      <c r="E45" s="220">
        <v>0.33</v>
      </c>
      <c r="F45" s="225">
        <v>44.2</v>
      </c>
      <c r="G45" s="211">
        <v>41.1</v>
      </c>
      <c r="H45" s="211">
        <v>45.1</v>
      </c>
      <c r="I45" s="229">
        <v>47.1</v>
      </c>
    </row>
    <row r="46" spans="2:9" x14ac:dyDescent="0.15">
      <c r="B46" s="164">
        <v>13</v>
      </c>
      <c r="C46" s="219">
        <v>0.46</v>
      </c>
      <c r="D46" s="209">
        <v>0.03</v>
      </c>
      <c r="E46" s="220">
        <v>0.67</v>
      </c>
      <c r="F46" s="225">
        <v>57.4</v>
      </c>
      <c r="G46" s="211">
        <v>59.3</v>
      </c>
      <c r="H46" s="211">
        <v>53.9</v>
      </c>
      <c r="I46" s="229">
        <v>49.8</v>
      </c>
    </row>
    <row r="47" spans="2:9" x14ac:dyDescent="0.15">
      <c r="B47" s="164">
        <v>14</v>
      </c>
      <c r="C47" s="219">
        <v>0.68</v>
      </c>
      <c r="D47" s="209">
        <v>0.06</v>
      </c>
      <c r="E47" s="220">
        <v>0.67</v>
      </c>
      <c r="F47" s="225">
        <v>49.5</v>
      </c>
      <c r="G47" s="211">
        <v>51.5</v>
      </c>
      <c r="H47" s="211">
        <v>41.2</v>
      </c>
      <c r="I47" s="229">
        <v>41.7</v>
      </c>
    </row>
    <row r="48" spans="2:9" x14ac:dyDescent="0.15">
      <c r="B48" s="164">
        <v>15</v>
      </c>
      <c r="C48" s="219">
        <v>-0.14000000000000001</v>
      </c>
      <c r="D48" s="209">
        <v>-1.05</v>
      </c>
      <c r="E48" s="220">
        <v>1</v>
      </c>
      <c r="F48" s="225">
        <v>70.7</v>
      </c>
      <c r="G48" s="211">
        <v>65.099999999999994</v>
      </c>
      <c r="H48" s="211">
        <v>66.400000000000006</v>
      </c>
      <c r="I48" s="229">
        <v>63.4</v>
      </c>
    </row>
    <row r="49" spans="2:11" x14ac:dyDescent="0.15">
      <c r="B49" s="164">
        <v>16</v>
      </c>
      <c r="C49" s="219">
        <v>0.1</v>
      </c>
      <c r="D49" s="209">
        <v>-0.16</v>
      </c>
      <c r="E49" s="220">
        <v>0.33</v>
      </c>
      <c r="F49" s="225">
        <v>49.5</v>
      </c>
      <c r="G49" s="211">
        <v>59.3</v>
      </c>
      <c r="H49" s="211">
        <v>51</v>
      </c>
      <c r="I49" s="229">
        <v>47.1</v>
      </c>
    </row>
    <row r="50" spans="2:11" x14ac:dyDescent="0.15">
      <c r="B50" s="164">
        <v>17</v>
      </c>
      <c r="C50" s="219">
        <v>0.45</v>
      </c>
      <c r="D50" s="209">
        <v>0.65</v>
      </c>
      <c r="E50" s="220">
        <v>1</v>
      </c>
      <c r="F50" s="225">
        <v>57.4</v>
      </c>
      <c r="G50" s="211">
        <v>56.7</v>
      </c>
      <c r="H50" s="211">
        <v>46.9</v>
      </c>
      <c r="I50" s="229">
        <v>52.6</v>
      </c>
    </row>
    <row r="51" spans="2:11" x14ac:dyDescent="0.15">
      <c r="B51" s="164">
        <v>18</v>
      </c>
      <c r="C51" s="219">
        <v>-1.56</v>
      </c>
      <c r="D51" s="209">
        <v>0.03</v>
      </c>
      <c r="E51" s="220">
        <v>0.33</v>
      </c>
      <c r="F51" s="225">
        <v>62.7</v>
      </c>
      <c r="G51" s="211">
        <v>54.1</v>
      </c>
      <c r="H51" s="211">
        <v>53</v>
      </c>
      <c r="I51" s="229">
        <v>55.3</v>
      </c>
    </row>
    <row r="52" spans="2:11" x14ac:dyDescent="0.15">
      <c r="B52" s="164">
        <v>19</v>
      </c>
      <c r="C52" s="219">
        <v>-1.02</v>
      </c>
      <c r="D52" s="209">
        <v>-1.67</v>
      </c>
      <c r="E52" s="220">
        <v>0.67</v>
      </c>
      <c r="F52" s="225">
        <v>45.3</v>
      </c>
      <c r="G52" s="211">
        <v>43</v>
      </c>
      <c r="H52" s="211">
        <v>52.3</v>
      </c>
      <c r="I52" s="229">
        <v>60.7</v>
      </c>
    </row>
    <row r="53" spans="2:11" x14ac:dyDescent="0.15">
      <c r="B53" s="164">
        <v>20</v>
      </c>
      <c r="C53" s="219">
        <v>0.94</v>
      </c>
      <c r="D53" s="209">
        <v>0.03</v>
      </c>
      <c r="E53" s="220">
        <v>1</v>
      </c>
      <c r="F53" s="225">
        <v>68</v>
      </c>
      <c r="G53" s="211">
        <v>56.7</v>
      </c>
      <c r="H53" s="211">
        <v>59.6</v>
      </c>
      <c r="I53" s="229">
        <v>58</v>
      </c>
    </row>
    <row r="54" spans="2:11" x14ac:dyDescent="0.15">
      <c r="B54" s="164">
        <v>21</v>
      </c>
      <c r="C54" s="219">
        <v>-0.4</v>
      </c>
      <c r="D54" s="209">
        <v>0.03</v>
      </c>
      <c r="E54" s="220">
        <v>1</v>
      </c>
      <c r="F54" s="225">
        <v>44.2</v>
      </c>
      <c r="G54" s="211">
        <v>54.1</v>
      </c>
      <c r="H54" s="211">
        <v>59.3</v>
      </c>
      <c r="I54" s="229">
        <v>58</v>
      </c>
    </row>
    <row r="55" spans="2:11" x14ac:dyDescent="0.15">
      <c r="B55" s="164">
        <v>22</v>
      </c>
      <c r="C55" s="219">
        <v>-0.19</v>
      </c>
      <c r="D55" s="209">
        <v>-1.73</v>
      </c>
      <c r="E55" s="220">
        <v>1</v>
      </c>
      <c r="F55" s="225">
        <v>44.7</v>
      </c>
      <c r="G55" s="211">
        <v>47.6</v>
      </c>
      <c r="H55" s="211">
        <v>50.3</v>
      </c>
      <c r="I55" s="229">
        <v>39</v>
      </c>
    </row>
    <row r="56" spans="2:11" x14ac:dyDescent="0.15">
      <c r="B56" s="164">
        <v>23</v>
      </c>
      <c r="C56" s="219">
        <v>0.26</v>
      </c>
      <c r="D56" s="209">
        <v>0.03</v>
      </c>
      <c r="E56" s="220">
        <v>0.33</v>
      </c>
      <c r="F56" s="225">
        <v>48.4</v>
      </c>
      <c r="G56" s="211">
        <v>48.9</v>
      </c>
      <c r="H56" s="211">
        <v>52.2</v>
      </c>
      <c r="I56" s="229">
        <v>43.9</v>
      </c>
    </row>
    <row r="57" spans="2:11" x14ac:dyDescent="0.15">
      <c r="B57" s="164">
        <v>24</v>
      </c>
      <c r="C57" s="219">
        <v>0.21</v>
      </c>
      <c r="D57" s="209">
        <v>0.94</v>
      </c>
      <c r="E57" s="220">
        <v>0</v>
      </c>
      <c r="F57" s="225">
        <v>38.9</v>
      </c>
      <c r="G57" s="211">
        <v>48.9</v>
      </c>
      <c r="H57" s="211">
        <v>41.8</v>
      </c>
      <c r="I57" s="229">
        <v>58.5</v>
      </c>
    </row>
    <row r="58" spans="2:11" x14ac:dyDescent="0.15">
      <c r="B58" s="164">
        <v>25</v>
      </c>
      <c r="C58" s="219">
        <v>0.7</v>
      </c>
      <c r="D58" s="209">
        <v>0.87</v>
      </c>
      <c r="E58" s="220">
        <v>1</v>
      </c>
      <c r="F58" s="225">
        <v>46.9</v>
      </c>
      <c r="G58" s="211">
        <v>54.1</v>
      </c>
      <c r="H58" s="211">
        <v>46.4</v>
      </c>
      <c r="I58" s="229">
        <v>49.8</v>
      </c>
    </row>
    <row r="59" spans="2:11" x14ac:dyDescent="0.15">
      <c r="B59" s="164">
        <v>26</v>
      </c>
      <c r="C59" s="219">
        <v>1.36</v>
      </c>
      <c r="D59" s="209">
        <v>0.94</v>
      </c>
      <c r="E59" s="220">
        <v>1</v>
      </c>
      <c r="F59" s="225">
        <v>57.4</v>
      </c>
      <c r="G59" s="211">
        <v>64.5</v>
      </c>
      <c r="H59" s="211">
        <v>49.9</v>
      </c>
      <c r="I59" s="229">
        <v>55.3</v>
      </c>
    </row>
    <row r="60" spans="2:11" x14ac:dyDescent="0.15">
      <c r="B60" s="164">
        <v>27</v>
      </c>
      <c r="C60" s="219">
        <v>-0.84</v>
      </c>
      <c r="D60" s="209">
        <v>-0.56999999999999995</v>
      </c>
      <c r="E60" s="220">
        <v>0.33</v>
      </c>
      <c r="F60" s="225">
        <v>33.6</v>
      </c>
      <c r="G60" s="211">
        <v>33.299999999999997</v>
      </c>
      <c r="H60" s="211">
        <v>41</v>
      </c>
      <c r="I60" s="229">
        <v>36.299999999999997</v>
      </c>
    </row>
    <row r="61" spans="2:11" x14ac:dyDescent="0.15">
      <c r="B61" s="164">
        <v>28</v>
      </c>
      <c r="C61" s="219">
        <v>-0.68</v>
      </c>
      <c r="D61" s="209">
        <v>0.03</v>
      </c>
      <c r="E61" s="220">
        <v>0.33</v>
      </c>
      <c r="F61" s="225">
        <v>38.9</v>
      </c>
      <c r="G61" s="211">
        <v>38.5</v>
      </c>
      <c r="H61" s="211">
        <v>41.2</v>
      </c>
      <c r="I61" s="229">
        <v>39</v>
      </c>
      <c r="K61" t="s">
        <v>445</v>
      </c>
    </row>
    <row r="62" spans="2:11" x14ac:dyDescent="0.15">
      <c r="B62" s="164">
        <v>29</v>
      </c>
      <c r="C62" s="219">
        <v>-0.17</v>
      </c>
      <c r="D62" s="209">
        <v>0.31</v>
      </c>
      <c r="E62" s="220">
        <v>1</v>
      </c>
      <c r="F62" s="225">
        <v>65.400000000000006</v>
      </c>
      <c r="G62" s="211">
        <v>67.099999999999994</v>
      </c>
      <c r="H62" s="211">
        <v>75.5</v>
      </c>
      <c r="I62" s="229">
        <v>71.5</v>
      </c>
    </row>
    <row r="63" spans="2:11" x14ac:dyDescent="0.15">
      <c r="B63" s="164">
        <v>30</v>
      </c>
      <c r="C63" s="219">
        <v>0.06</v>
      </c>
      <c r="D63" s="209">
        <v>0.28000000000000003</v>
      </c>
      <c r="E63" s="220">
        <v>1</v>
      </c>
      <c r="F63" s="225">
        <v>60.1</v>
      </c>
      <c r="G63" s="211">
        <v>59.3</v>
      </c>
      <c r="H63" s="211">
        <v>56.2</v>
      </c>
      <c r="I63" s="229">
        <v>60.7</v>
      </c>
    </row>
    <row r="64" spans="2:11" x14ac:dyDescent="0.15">
      <c r="B64" s="164">
        <v>31</v>
      </c>
      <c r="C64" s="219">
        <v>-0.14000000000000001</v>
      </c>
      <c r="D64" s="209">
        <v>0.56000000000000005</v>
      </c>
      <c r="E64" s="220">
        <v>1</v>
      </c>
      <c r="F64" s="225">
        <v>54.8</v>
      </c>
      <c r="G64" s="211">
        <v>61.9</v>
      </c>
      <c r="H64" s="211">
        <v>54.6</v>
      </c>
      <c r="I64" s="229">
        <v>47.1</v>
      </c>
    </row>
    <row r="65" spans="2:11" x14ac:dyDescent="0.15">
      <c r="B65" s="164">
        <v>32</v>
      </c>
      <c r="C65" s="219">
        <v>0.96</v>
      </c>
      <c r="D65" s="209">
        <v>0.03</v>
      </c>
      <c r="E65" s="220">
        <v>0.67</v>
      </c>
      <c r="F65" s="225">
        <v>44.2</v>
      </c>
      <c r="G65" s="211">
        <v>51.5</v>
      </c>
      <c r="H65" s="211">
        <v>43.2</v>
      </c>
      <c r="I65" s="229">
        <v>44.4</v>
      </c>
    </row>
    <row r="66" spans="2:11" x14ac:dyDescent="0.15">
      <c r="B66" s="164">
        <v>33</v>
      </c>
      <c r="C66" s="219">
        <v>0.23</v>
      </c>
      <c r="D66" s="209">
        <v>-0.26</v>
      </c>
      <c r="E66" s="220">
        <v>0</v>
      </c>
      <c r="F66" s="225">
        <v>52.1</v>
      </c>
      <c r="G66" s="211">
        <v>61.9</v>
      </c>
      <c r="H66" s="211">
        <v>56.3</v>
      </c>
      <c r="I66" s="229">
        <v>58</v>
      </c>
    </row>
    <row r="67" spans="2:11" x14ac:dyDescent="0.15">
      <c r="B67" s="164">
        <v>34</v>
      </c>
      <c r="C67" s="219">
        <v>0.66</v>
      </c>
      <c r="D67" s="209">
        <v>0</v>
      </c>
      <c r="E67" s="220">
        <v>1</v>
      </c>
      <c r="F67" s="225">
        <v>52.1</v>
      </c>
      <c r="G67" s="211">
        <v>48.9</v>
      </c>
      <c r="H67" s="211">
        <v>48.5</v>
      </c>
      <c r="I67" s="229">
        <v>44.4</v>
      </c>
    </row>
    <row r="68" spans="2:11" x14ac:dyDescent="0.15">
      <c r="B68" s="164">
        <v>35</v>
      </c>
      <c r="C68" s="219">
        <v>0.08</v>
      </c>
      <c r="D68" s="209">
        <v>0.59</v>
      </c>
      <c r="E68" s="220">
        <v>1</v>
      </c>
      <c r="F68" s="225">
        <v>57.4</v>
      </c>
      <c r="G68" s="211">
        <v>56.7</v>
      </c>
      <c r="H68" s="211">
        <v>53.9</v>
      </c>
      <c r="I68" s="229">
        <v>60.7</v>
      </c>
    </row>
    <row r="69" spans="2:11" x14ac:dyDescent="0.15">
      <c r="B69" s="164">
        <v>36</v>
      </c>
      <c r="C69" s="219">
        <v>-0.9</v>
      </c>
      <c r="D69" s="209">
        <v>0.03</v>
      </c>
      <c r="E69" s="220">
        <v>0.67</v>
      </c>
      <c r="F69" s="225">
        <v>36.299999999999997</v>
      </c>
      <c r="G69" s="211">
        <v>44.3</v>
      </c>
      <c r="H69" s="211">
        <v>36.1</v>
      </c>
      <c r="I69" s="229">
        <v>33.6</v>
      </c>
    </row>
    <row r="70" spans="2:11" x14ac:dyDescent="0.15">
      <c r="B70" s="164">
        <v>37</v>
      </c>
      <c r="C70" s="219">
        <v>0.06</v>
      </c>
      <c r="D70" s="209">
        <v>0.03</v>
      </c>
      <c r="E70" s="220">
        <v>0.67</v>
      </c>
      <c r="F70" s="225">
        <v>62.7</v>
      </c>
      <c r="G70" s="211">
        <v>61.9</v>
      </c>
      <c r="H70" s="211">
        <v>58.8</v>
      </c>
      <c r="I70" s="229">
        <v>60.7</v>
      </c>
    </row>
    <row r="71" spans="2:11" x14ac:dyDescent="0.15">
      <c r="B71" s="164">
        <v>38</v>
      </c>
      <c r="C71" s="219">
        <v>0.04</v>
      </c>
      <c r="D71" s="209">
        <v>-0.47</v>
      </c>
      <c r="E71" s="220">
        <v>0.67</v>
      </c>
      <c r="F71" s="225">
        <v>33.6</v>
      </c>
      <c r="G71" s="211">
        <v>59.3</v>
      </c>
      <c r="H71" s="211">
        <v>44.7</v>
      </c>
      <c r="I71" s="229">
        <v>47.1</v>
      </c>
    </row>
    <row r="72" spans="2:11" x14ac:dyDescent="0.15">
      <c r="B72" s="164">
        <v>39</v>
      </c>
      <c r="C72" s="219">
        <v>0.66</v>
      </c>
      <c r="D72" s="209">
        <v>0.34</v>
      </c>
      <c r="E72" s="220">
        <v>1</v>
      </c>
      <c r="F72" s="225">
        <v>60.1</v>
      </c>
      <c r="G72" s="211">
        <v>51.5</v>
      </c>
      <c r="H72" s="211">
        <v>53</v>
      </c>
      <c r="I72" s="229">
        <v>63.4</v>
      </c>
    </row>
    <row r="73" spans="2:11" x14ac:dyDescent="0.15">
      <c r="B73" s="164">
        <v>40</v>
      </c>
      <c r="C73" s="219">
        <v>0.46</v>
      </c>
      <c r="D73" s="209">
        <v>0.03</v>
      </c>
      <c r="E73" s="220">
        <v>1</v>
      </c>
      <c r="F73" s="225">
        <v>57.4</v>
      </c>
      <c r="G73" s="211">
        <v>67.099999999999994</v>
      </c>
      <c r="H73" s="211">
        <v>47.7</v>
      </c>
      <c r="I73" s="229">
        <v>55.8</v>
      </c>
    </row>
    <row r="74" spans="2:11" x14ac:dyDescent="0.15">
      <c r="B74" s="164">
        <v>41</v>
      </c>
      <c r="C74" s="219">
        <v>-0.14000000000000001</v>
      </c>
      <c r="D74" s="209">
        <v>-0.24</v>
      </c>
      <c r="E74" s="220">
        <v>0.67</v>
      </c>
      <c r="F74" s="225">
        <v>54.8</v>
      </c>
      <c r="G74" s="211">
        <v>38.5</v>
      </c>
      <c r="H74" s="211">
        <v>57</v>
      </c>
      <c r="I74" s="229">
        <v>52.6</v>
      </c>
    </row>
    <row r="75" spans="2:11" x14ac:dyDescent="0.15">
      <c r="B75" s="164">
        <v>42</v>
      </c>
      <c r="C75" s="219">
        <v>0.26</v>
      </c>
      <c r="D75" s="209">
        <v>-0.56999999999999995</v>
      </c>
      <c r="E75" s="220">
        <v>1</v>
      </c>
      <c r="F75" s="225">
        <v>41.6</v>
      </c>
      <c r="G75" s="211">
        <v>58.6</v>
      </c>
      <c r="H75" s="211">
        <v>54.6</v>
      </c>
      <c r="I75" s="229">
        <v>55.3</v>
      </c>
      <c r="K75"/>
    </row>
    <row r="76" spans="2:11" x14ac:dyDescent="0.15">
      <c r="B76" s="164">
        <v>43</v>
      </c>
      <c r="C76" s="219">
        <v>0.02</v>
      </c>
      <c r="D76" s="209">
        <v>-0.14000000000000001</v>
      </c>
      <c r="E76" s="220">
        <v>0</v>
      </c>
      <c r="F76" s="225">
        <v>60.1</v>
      </c>
      <c r="G76" s="211">
        <v>64.5</v>
      </c>
      <c r="H76" s="211">
        <v>67</v>
      </c>
      <c r="I76" s="229">
        <v>58.5</v>
      </c>
    </row>
    <row r="77" spans="2:11" x14ac:dyDescent="0.15">
      <c r="B77" s="164">
        <v>44</v>
      </c>
      <c r="C77" s="219">
        <v>1.1100000000000001</v>
      </c>
      <c r="D77" s="209">
        <v>0.34</v>
      </c>
      <c r="E77" s="220">
        <v>1</v>
      </c>
      <c r="F77" s="225">
        <v>65.400000000000006</v>
      </c>
      <c r="G77" s="211">
        <v>64.5</v>
      </c>
      <c r="H77" s="211">
        <v>64.099999999999994</v>
      </c>
      <c r="I77" s="229">
        <v>66.099999999999994</v>
      </c>
    </row>
    <row r="78" spans="2:11" x14ac:dyDescent="0.15">
      <c r="B78" s="164">
        <v>45</v>
      </c>
      <c r="C78" s="219">
        <v>1.1599999999999999</v>
      </c>
      <c r="D78" s="209">
        <v>-0.81</v>
      </c>
      <c r="E78" s="220">
        <v>0.67</v>
      </c>
      <c r="F78" s="225">
        <v>65.400000000000006</v>
      </c>
      <c r="G78" s="211">
        <v>64.5</v>
      </c>
      <c r="H78" s="211">
        <v>48</v>
      </c>
      <c r="I78" s="229">
        <v>63.4</v>
      </c>
    </row>
    <row r="79" spans="2:11" x14ac:dyDescent="0.15">
      <c r="B79" s="164">
        <v>46</v>
      </c>
      <c r="C79" s="219">
        <v>-0.4</v>
      </c>
      <c r="D79" s="209">
        <v>0.65</v>
      </c>
      <c r="E79" s="220">
        <v>0.67</v>
      </c>
      <c r="F79" s="225">
        <v>44.2</v>
      </c>
      <c r="G79" s="211">
        <v>43.7</v>
      </c>
      <c r="H79" s="211">
        <v>38.6</v>
      </c>
      <c r="I79" s="229">
        <v>33.6</v>
      </c>
    </row>
    <row r="80" spans="2:11" x14ac:dyDescent="0.15">
      <c r="B80" s="164">
        <v>47</v>
      </c>
      <c r="C80" s="219">
        <v>-0.38</v>
      </c>
      <c r="D80" s="209">
        <v>0.34</v>
      </c>
      <c r="E80" s="220">
        <v>0.67</v>
      </c>
      <c r="F80" s="225">
        <v>38.9</v>
      </c>
      <c r="G80" s="211">
        <v>28.1</v>
      </c>
      <c r="H80" s="211">
        <v>35.299999999999997</v>
      </c>
      <c r="I80" s="229">
        <v>39</v>
      </c>
    </row>
    <row r="81" spans="2:11" x14ac:dyDescent="0.15">
      <c r="B81" s="164">
        <v>48</v>
      </c>
      <c r="C81" s="219">
        <v>1.1299999999999999</v>
      </c>
      <c r="D81" s="209">
        <v>0.03</v>
      </c>
      <c r="E81" s="220">
        <v>1</v>
      </c>
      <c r="F81" s="225">
        <v>38.9</v>
      </c>
      <c r="G81" s="211">
        <v>54.1</v>
      </c>
      <c r="H81" s="211">
        <v>47.5</v>
      </c>
      <c r="I81" s="229">
        <v>49.8</v>
      </c>
    </row>
    <row r="82" spans="2:11" x14ac:dyDescent="0.15">
      <c r="B82" s="164">
        <v>49</v>
      </c>
      <c r="C82" s="219">
        <v>0.08</v>
      </c>
      <c r="D82" s="209">
        <v>0.94</v>
      </c>
      <c r="E82" s="220">
        <v>0.33</v>
      </c>
      <c r="F82" s="225">
        <v>49.5</v>
      </c>
      <c r="G82" s="211">
        <v>52.8</v>
      </c>
      <c r="H82" s="211">
        <v>50.6</v>
      </c>
      <c r="I82" s="229">
        <v>48.8</v>
      </c>
    </row>
    <row r="83" spans="2:11" x14ac:dyDescent="0.15">
      <c r="B83" s="164">
        <v>50</v>
      </c>
      <c r="C83" s="219">
        <v>0.06</v>
      </c>
      <c r="D83" s="209">
        <v>0.94</v>
      </c>
      <c r="E83" s="220">
        <v>1</v>
      </c>
      <c r="F83" s="225">
        <v>52.1</v>
      </c>
      <c r="G83" s="211">
        <v>51.5</v>
      </c>
      <c r="H83" s="211">
        <v>57.9</v>
      </c>
      <c r="I83" s="229">
        <v>60.7</v>
      </c>
    </row>
    <row r="84" spans="2:11" x14ac:dyDescent="0.15">
      <c r="B84" s="164">
        <v>51</v>
      </c>
      <c r="C84" s="219">
        <v>-0.64</v>
      </c>
      <c r="D84" s="209">
        <v>-0.51</v>
      </c>
      <c r="E84" s="220">
        <v>0.67</v>
      </c>
      <c r="F84" s="225">
        <v>49.5</v>
      </c>
      <c r="G84" s="211">
        <v>56.7</v>
      </c>
      <c r="H84" s="211">
        <v>47.7</v>
      </c>
      <c r="I84" s="229">
        <v>44.4</v>
      </c>
    </row>
    <row r="85" spans="2:11" x14ac:dyDescent="0.15">
      <c r="B85" s="164">
        <v>52</v>
      </c>
      <c r="C85" s="219">
        <v>0.46</v>
      </c>
      <c r="D85" s="209">
        <v>0.03</v>
      </c>
      <c r="E85" s="220">
        <v>1</v>
      </c>
      <c r="F85" s="225">
        <v>70.7</v>
      </c>
      <c r="G85" s="211">
        <v>56.7</v>
      </c>
      <c r="H85" s="211">
        <v>51.3</v>
      </c>
      <c r="I85" s="229">
        <v>71.5</v>
      </c>
    </row>
    <row r="86" spans="2:11" x14ac:dyDescent="0.15">
      <c r="B86" s="164">
        <v>53</v>
      </c>
      <c r="C86" s="219">
        <v>-1.1299999999999999</v>
      </c>
      <c r="D86" s="209">
        <v>-0.55000000000000004</v>
      </c>
      <c r="E86" s="220">
        <v>0.33</v>
      </c>
      <c r="F86" s="225">
        <v>44.2</v>
      </c>
      <c r="G86" s="211">
        <v>46.9</v>
      </c>
      <c r="H86" s="211">
        <v>45.5</v>
      </c>
      <c r="I86" s="229">
        <v>39</v>
      </c>
    </row>
    <row r="87" spans="2:11" x14ac:dyDescent="0.15">
      <c r="B87" s="164">
        <v>54</v>
      </c>
      <c r="C87" s="219">
        <v>-1.05</v>
      </c>
      <c r="D87" s="209">
        <v>-1.65</v>
      </c>
      <c r="E87" s="220">
        <v>0</v>
      </c>
      <c r="F87" s="225">
        <v>46.9</v>
      </c>
      <c r="G87" s="211">
        <v>46.3</v>
      </c>
      <c r="H87" s="211">
        <v>38.6</v>
      </c>
      <c r="I87" s="229">
        <v>47.1</v>
      </c>
      <c r="K87" t="s">
        <v>669</v>
      </c>
    </row>
    <row r="88" spans="2:11" x14ac:dyDescent="0.15">
      <c r="B88" s="164">
        <v>55</v>
      </c>
      <c r="C88" s="219">
        <v>-0.84</v>
      </c>
      <c r="D88" s="209">
        <v>0.03</v>
      </c>
      <c r="E88" s="220">
        <v>0</v>
      </c>
      <c r="F88" s="225">
        <v>36.299999999999997</v>
      </c>
      <c r="G88" s="211">
        <v>59.3</v>
      </c>
      <c r="H88" s="211">
        <v>47.7</v>
      </c>
      <c r="I88" s="229">
        <v>39</v>
      </c>
    </row>
    <row r="89" spans="2:11" x14ac:dyDescent="0.15">
      <c r="B89" s="164">
        <v>56</v>
      </c>
      <c r="C89" s="219">
        <v>0.06</v>
      </c>
      <c r="D89" s="209">
        <v>0.65</v>
      </c>
      <c r="E89" s="220">
        <v>0.33</v>
      </c>
      <c r="F89" s="225">
        <v>47.4</v>
      </c>
      <c r="G89" s="211">
        <v>64.5</v>
      </c>
      <c r="H89" s="211">
        <v>53.9</v>
      </c>
      <c r="I89" s="229">
        <v>55.8</v>
      </c>
    </row>
    <row r="90" spans="2:11" x14ac:dyDescent="0.15">
      <c r="B90" s="164">
        <v>57</v>
      </c>
      <c r="C90" s="219">
        <v>-1.3</v>
      </c>
      <c r="D90" s="209">
        <v>0.13</v>
      </c>
      <c r="E90" s="220">
        <v>0.33</v>
      </c>
      <c r="F90" s="225">
        <v>44.2</v>
      </c>
      <c r="G90" s="211">
        <v>41.1</v>
      </c>
      <c r="H90" s="211">
        <v>51.8</v>
      </c>
      <c r="I90" s="229">
        <v>47.1</v>
      </c>
    </row>
    <row r="91" spans="2:11" x14ac:dyDescent="0.15">
      <c r="B91" s="164">
        <v>58</v>
      </c>
      <c r="C91" s="219">
        <v>0.91</v>
      </c>
      <c r="D91" s="209">
        <v>-0.47</v>
      </c>
      <c r="E91" s="220">
        <v>0.67</v>
      </c>
      <c r="F91" s="225">
        <v>44.2</v>
      </c>
      <c r="G91" s="211">
        <v>41.1</v>
      </c>
      <c r="H91" s="211">
        <v>50.5</v>
      </c>
      <c r="I91" s="229">
        <v>58</v>
      </c>
    </row>
    <row r="92" spans="2:11" x14ac:dyDescent="0.15">
      <c r="B92" s="164">
        <v>59</v>
      </c>
      <c r="C92" s="219">
        <v>0.28000000000000003</v>
      </c>
      <c r="D92" s="209">
        <v>0.03</v>
      </c>
      <c r="E92" s="220">
        <v>1</v>
      </c>
      <c r="F92" s="225">
        <v>54.8</v>
      </c>
      <c r="G92" s="211">
        <v>59.3</v>
      </c>
      <c r="H92" s="211">
        <v>49.5</v>
      </c>
      <c r="I92" s="229">
        <v>63.4</v>
      </c>
    </row>
    <row r="93" spans="2:11" x14ac:dyDescent="0.15">
      <c r="B93" s="164">
        <v>60</v>
      </c>
      <c r="C93" s="219">
        <v>-0.4</v>
      </c>
      <c r="D93" s="209">
        <v>0.03</v>
      </c>
      <c r="E93" s="220">
        <v>0</v>
      </c>
      <c r="F93" s="225">
        <v>54.8</v>
      </c>
      <c r="G93" s="211">
        <v>49.5</v>
      </c>
      <c r="H93" s="211">
        <v>55.3</v>
      </c>
      <c r="I93" s="229">
        <v>47.1</v>
      </c>
    </row>
    <row r="94" spans="2:11" x14ac:dyDescent="0.15">
      <c r="B94" s="164">
        <v>61</v>
      </c>
      <c r="C94" s="219">
        <v>-0.86</v>
      </c>
      <c r="D94" s="209">
        <v>0.28000000000000003</v>
      </c>
      <c r="E94" s="220">
        <v>1</v>
      </c>
      <c r="F94" s="225">
        <v>36.299999999999997</v>
      </c>
      <c r="G94" s="211">
        <v>48.9</v>
      </c>
      <c r="H94" s="211">
        <v>54.4</v>
      </c>
      <c r="I94" s="229">
        <v>60.7</v>
      </c>
    </row>
    <row r="95" spans="2:11" x14ac:dyDescent="0.15">
      <c r="B95" s="164">
        <v>62</v>
      </c>
      <c r="C95" s="219">
        <v>0.46</v>
      </c>
      <c r="D95" s="209">
        <v>0.94</v>
      </c>
      <c r="E95" s="220">
        <v>1</v>
      </c>
      <c r="F95" s="225">
        <v>65.400000000000006</v>
      </c>
      <c r="G95" s="211">
        <v>61.9</v>
      </c>
      <c r="H95" s="211">
        <v>67.900000000000006</v>
      </c>
      <c r="I95" s="229">
        <v>66.099999999999994</v>
      </c>
    </row>
    <row r="96" spans="2:11" x14ac:dyDescent="0.15">
      <c r="B96" s="164">
        <v>63</v>
      </c>
      <c r="C96" s="219">
        <v>0.5</v>
      </c>
      <c r="D96" s="209">
        <v>-0.22</v>
      </c>
      <c r="E96" s="220">
        <v>1</v>
      </c>
      <c r="F96" s="225">
        <v>54.8</v>
      </c>
      <c r="G96" s="211">
        <v>61.9</v>
      </c>
      <c r="H96" s="211">
        <v>61.3</v>
      </c>
      <c r="I96" s="229">
        <v>60.7</v>
      </c>
    </row>
    <row r="97" spans="2:9" x14ac:dyDescent="0.15">
      <c r="B97" s="164">
        <v>64</v>
      </c>
      <c r="C97" s="219">
        <v>0.27</v>
      </c>
      <c r="D97" s="209">
        <v>-1.05</v>
      </c>
      <c r="E97" s="220">
        <v>0.33</v>
      </c>
      <c r="F97" s="225">
        <v>60.1</v>
      </c>
      <c r="G97" s="211">
        <v>54.1</v>
      </c>
      <c r="H97" s="211">
        <v>56.3</v>
      </c>
      <c r="I97" s="229">
        <v>55.3</v>
      </c>
    </row>
    <row r="98" spans="2:9" x14ac:dyDescent="0.15">
      <c r="B98" s="164">
        <v>65</v>
      </c>
      <c r="C98" s="219">
        <v>-0.86</v>
      </c>
      <c r="D98" s="209">
        <v>1.19</v>
      </c>
      <c r="E98" s="220">
        <v>0.33</v>
      </c>
      <c r="F98" s="225">
        <v>33.6</v>
      </c>
      <c r="G98" s="211">
        <v>28.1</v>
      </c>
      <c r="H98" s="211">
        <v>31.8</v>
      </c>
      <c r="I98" s="229">
        <v>39.6</v>
      </c>
    </row>
    <row r="99" spans="2:9" x14ac:dyDescent="0.15">
      <c r="B99" s="164">
        <v>66</v>
      </c>
      <c r="C99" s="219">
        <v>-0.89</v>
      </c>
      <c r="D99" s="209">
        <v>0.56000000000000005</v>
      </c>
      <c r="E99" s="220">
        <v>0.33</v>
      </c>
      <c r="F99" s="225">
        <v>44.2</v>
      </c>
      <c r="G99" s="211">
        <v>41.1</v>
      </c>
      <c r="H99" s="211">
        <v>40.299999999999997</v>
      </c>
      <c r="I99" s="229">
        <v>49.8</v>
      </c>
    </row>
    <row r="100" spans="2:9" x14ac:dyDescent="0.15">
      <c r="B100" s="164">
        <v>67</v>
      </c>
      <c r="C100" s="219">
        <v>-1.28</v>
      </c>
      <c r="D100" s="209">
        <v>1.19</v>
      </c>
      <c r="E100" s="220">
        <v>1</v>
      </c>
      <c r="F100" s="225">
        <v>41.6</v>
      </c>
      <c r="G100" s="211">
        <v>41.1</v>
      </c>
      <c r="H100" s="211">
        <v>45.9</v>
      </c>
      <c r="I100" s="229">
        <v>44.4</v>
      </c>
    </row>
    <row r="101" spans="2:9" x14ac:dyDescent="0.15">
      <c r="B101" s="164">
        <v>68</v>
      </c>
      <c r="C101" s="219">
        <v>1.36</v>
      </c>
      <c r="D101" s="209">
        <v>0.87</v>
      </c>
      <c r="E101" s="220">
        <v>1</v>
      </c>
      <c r="F101" s="225">
        <v>36.299999999999997</v>
      </c>
      <c r="G101" s="211">
        <v>43.7</v>
      </c>
      <c r="H101" s="211">
        <v>37.200000000000003</v>
      </c>
      <c r="I101" s="229">
        <v>41.7</v>
      </c>
    </row>
    <row r="102" spans="2:9" x14ac:dyDescent="0.15">
      <c r="B102" s="164">
        <v>69</v>
      </c>
      <c r="C102" s="219">
        <v>0.46</v>
      </c>
      <c r="D102" s="209">
        <v>0.65</v>
      </c>
      <c r="E102" s="220">
        <v>1</v>
      </c>
      <c r="F102" s="225">
        <v>49.5</v>
      </c>
      <c r="G102" s="211">
        <v>48.9</v>
      </c>
      <c r="H102" s="211">
        <v>60.5</v>
      </c>
      <c r="I102" s="229">
        <v>55.3</v>
      </c>
    </row>
    <row r="103" spans="2:9" x14ac:dyDescent="0.15">
      <c r="B103" s="164">
        <v>70</v>
      </c>
      <c r="C103" s="219">
        <v>0.25</v>
      </c>
      <c r="D103" s="209">
        <v>-0.26</v>
      </c>
      <c r="E103" s="220">
        <v>0.33</v>
      </c>
      <c r="F103" s="225">
        <v>49.5</v>
      </c>
      <c r="G103" s="211">
        <v>30.7</v>
      </c>
      <c r="H103" s="211">
        <v>40.299999999999997</v>
      </c>
      <c r="I103" s="229">
        <v>33.6</v>
      </c>
    </row>
    <row r="104" spans="2:9" x14ac:dyDescent="0.15">
      <c r="B104" s="164">
        <v>71</v>
      </c>
      <c r="C104" s="219">
        <v>0.23</v>
      </c>
      <c r="D104" s="209">
        <v>0.03</v>
      </c>
      <c r="E104" s="220">
        <v>1</v>
      </c>
      <c r="F104" s="225">
        <v>62.7</v>
      </c>
      <c r="G104" s="211">
        <v>61.9</v>
      </c>
      <c r="H104" s="211">
        <v>55.5</v>
      </c>
      <c r="I104" s="229">
        <v>55.3</v>
      </c>
    </row>
    <row r="105" spans="2:9" x14ac:dyDescent="0.15">
      <c r="B105" s="164">
        <v>72</v>
      </c>
      <c r="C105" s="219">
        <v>-1.33</v>
      </c>
      <c r="D105" s="209">
        <v>-0.6</v>
      </c>
      <c r="E105" s="220">
        <v>0.33</v>
      </c>
      <c r="F105" s="225">
        <v>34.700000000000003</v>
      </c>
      <c r="G105" s="211">
        <v>35.200000000000003</v>
      </c>
      <c r="H105" s="211">
        <v>40.200000000000003</v>
      </c>
      <c r="I105" s="229">
        <v>50.9</v>
      </c>
    </row>
    <row r="106" spans="2:9" x14ac:dyDescent="0.15">
      <c r="B106" s="164">
        <v>73</v>
      </c>
      <c r="C106" s="219">
        <v>0.32</v>
      </c>
      <c r="D106" s="209">
        <v>-1.17</v>
      </c>
      <c r="E106" s="220">
        <v>0.33</v>
      </c>
      <c r="F106" s="225">
        <v>52.1</v>
      </c>
      <c r="G106" s="211">
        <v>54.1</v>
      </c>
      <c r="H106" s="211">
        <v>58.1</v>
      </c>
      <c r="I106" s="229">
        <v>47.1</v>
      </c>
    </row>
    <row r="107" spans="2:9" x14ac:dyDescent="0.15">
      <c r="B107" s="164">
        <v>74</v>
      </c>
      <c r="C107" s="219">
        <v>-0.44</v>
      </c>
      <c r="D107" s="209">
        <v>-0.31</v>
      </c>
      <c r="E107" s="220">
        <v>0.67</v>
      </c>
      <c r="F107" s="225">
        <v>49.5</v>
      </c>
      <c r="G107" s="211">
        <v>59.3</v>
      </c>
      <c r="H107" s="211">
        <v>42.1</v>
      </c>
      <c r="I107" s="229">
        <v>52.6</v>
      </c>
    </row>
    <row r="108" spans="2:9" x14ac:dyDescent="0.15">
      <c r="B108" s="164">
        <v>75</v>
      </c>
      <c r="C108" s="219">
        <v>0.25</v>
      </c>
      <c r="D108" s="209">
        <v>0.65</v>
      </c>
      <c r="E108" s="220">
        <v>0</v>
      </c>
      <c r="F108" s="225">
        <v>49.5</v>
      </c>
      <c r="G108" s="211">
        <v>48.9</v>
      </c>
      <c r="H108" s="211">
        <v>50.4</v>
      </c>
      <c r="I108" s="229">
        <v>63.4</v>
      </c>
    </row>
    <row r="109" spans="2:9" x14ac:dyDescent="0.15">
      <c r="B109" s="164">
        <v>76</v>
      </c>
      <c r="C109" s="219">
        <v>-0.37</v>
      </c>
      <c r="D109" s="209">
        <v>-1.9</v>
      </c>
      <c r="E109" s="220">
        <v>0.67</v>
      </c>
      <c r="F109" s="225">
        <v>54.8</v>
      </c>
      <c r="G109" s="211">
        <v>36.5</v>
      </c>
      <c r="H109" s="211">
        <v>37.700000000000003</v>
      </c>
      <c r="I109" s="229">
        <v>49.8</v>
      </c>
    </row>
    <row r="110" spans="2:9" x14ac:dyDescent="0.15">
      <c r="B110" s="164">
        <v>77</v>
      </c>
      <c r="C110" s="219">
        <v>0.06</v>
      </c>
      <c r="D110" s="209">
        <v>1.19</v>
      </c>
      <c r="E110" s="220">
        <v>1</v>
      </c>
      <c r="F110" s="225">
        <v>65.400000000000006</v>
      </c>
      <c r="G110" s="211">
        <v>64.5</v>
      </c>
      <c r="H110" s="211">
        <v>67.900000000000006</v>
      </c>
      <c r="I110" s="229">
        <v>63.4</v>
      </c>
    </row>
    <row r="111" spans="2:9" x14ac:dyDescent="0.15">
      <c r="B111" s="164">
        <v>78</v>
      </c>
      <c r="C111" s="219">
        <v>-0.6</v>
      </c>
      <c r="D111" s="209">
        <v>0.32</v>
      </c>
      <c r="E111" s="220">
        <v>1</v>
      </c>
      <c r="F111" s="225">
        <v>38.9</v>
      </c>
      <c r="G111" s="211">
        <v>56.7</v>
      </c>
      <c r="H111" s="211">
        <v>41.2</v>
      </c>
      <c r="I111" s="229">
        <v>33.6</v>
      </c>
    </row>
    <row r="112" spans="2:9" x14ac:dyDescent="0.15">
      <c r="B112" s="164">
        <v>79</v>
      </c>
      <c r="C112" s="219">
        <v>0.71</v>
      </c>
      <c r="D112" s="209">
        <v>0.03</v>
      </c>
      <c r="E112" s="220">
        <v>0.33</v>
      </c>
      <c r="F112" s="225">
        <v>46.9</v>
      </c>
      <c r="G112" s="211">
        <v>59.3</v>
      </c>
      <c r="H112" s="211">
        <v>63</v>
      </c>
      <c r="I112" s="229">
        <v>52.6</v>
      </c>
    </row>
    <row r="113" spans="2:11" x14ac:dyDescent="0.15">
      <c r="B113" s="164">
        <v>80</v>
      </c>
      <c r="C113" s="219">
        <v>-1.78</v>
      </c>
      <c r="D113" s="209">
        <v>0.56000000000000005</v>
      </c>
      <c r="E113" s="220">
        <v>1</v>
      </c>
      <c r="F113" s="225">
        <v>28.3</v>
      </c>
      <c r="G113" s="211">
        <v>46.3</v>
      </c>
      <c r="H113" s="211">
        <v>42.8</v>
      </c>
      <c r="I113" s="229">
        <v>44.4</v>
      </c>
    </row>
    <row r="114" spans="2:11" x14ac:dyDescent="0.15">
      <c r="B114" s="164">
        <v>81</v>
      </c>
      <c r="C114" s="219">
        <v>0.04</v>
      </c>
      <c r="D114" s="209">
        <v>0.03</v>
      </c>
      <c r="E114" s="220">
        <v>0.67</v>
      </c>
      <c r="F114" s="225">
        <v>65.400000000000006</v>
      </c>
      <c r="G114" s="211">
        <v>51.5</v>
      </c>
      <c r="H114" s="211">
        <v>61.2</v>
      </c>
      <c r="I114" s="229">
        <v>68.8</v>
      </c>
    </row>
    <row r="115" spans="2:11" x14ac:dyDescent="0.15">
      <c r="B115" s="164">
        <v>82</v>
      </c>
      <c r="C115" s="219">
        <v>0.66</v>
      </c>
      <c r="D115" s="209">
        <v>-0.6</v>
      </c>
      <c r="E115" s="220">
        <v>0</v>
      </c>
      <c r="F115" s="225">
        <v>42.6</v>
      </c>
      <c r="G115" s="211">
        <v>56.7</v>
      </c>
      <c r="H115" s="211">
        <v>40.299999999999997</v>
      </c>
      <c r="I115" s="229">
        <v>49.8</v>
      </c>
    </row>
    <row r="116" spans="2:11" x14ac:dyDescent="0.15">
      <c r="B116" s="164">
        <v>83</v>
      </c>
      <c r="C116" s="219">
        <v>-1.0900000000000001</v>
      </c>
      <c r="D116" s="209">
        <v>-0.9</v>
      </c>
      <c r="E116" s="220">
        <v>0.67</v>
      </c>
      <c r="F116" s="225">
        <v>57.4</v>
      </c>
      <c r="G116" s="211">
        <v>59.9</v>
      </c>
      <c r="H116" s="211">
        <v>50.5</v>
      </c>
      <c r="I116" s="229">
        <v>52.6</v>
      </c>
    </row>
    <row r="117" spans="2:11" x14ac:dyDescent="0.15">
      <c r="B117" s="164">
        <v>84</v>
      </c>
      <c r="C117" s="219">
        <v>0.06</v>
      </c>
      <c r="D117" s="209">
        <v>0.03</v>
      </c>
      <c r="E117" s="220">
        <v>1</v>
      </c>
      <c r="F117" s="225">
        <v>62.7</v>
      </c>
      <c r="G117" s="211">
        <v>64.5</v>
      </c>
      <c r="H117" s="211">
        <v>71.3</v>
      </c>
      <c r="I117" s="229">
        <v>55.3</v>
      </c>
    </row>
    <row r="118" spans="2:11" x14ac:dyDescent="0.15">
      <c r="B118" s="164">
        <v>85</v>
      </c>
      <c r="C118" s="219">
        <v>-0.66</v>
      </c>
      <c r="D118" s="209">
        <v>-0.08</v>
      </c>
      <c r="E118" s="220">
        <v>1</v>
      </c>
      <c r="F118" s="225">
        <v>44.7</v>
      </c>
      <c r="G118" s="211">
        <v>33.299999999999997</v>
      </c>
      <c r="H118" s="211">
        <v>33.700000000000003</v>
      </c>
      <c r="I118" s="229">
        <v>39</v>
      </c>
    </row>
    <row r="119" spans="2:11" x14ac:dyDescent="0.15">
      <c r="B119" s="164">
        <v>86</v>
      </c>
      <c r="C119" s="219">
        <v>0.71</v>
      </c>
      <c r="D119" s="209">
        <v>1.19</v>
      </c>
      <c r="E119" s="220">
        <v>0.67</v>
      </c>
      <c r="F119" s="225">
        <v>54.8</v>
      </c>
      <c r="G119" s="211">
        <v>48.9</v>
      </c>
      <c r="H119" s="211">
        <v>52.4</v>
      </c>
      <c r="I119" s="229">
        <v>58</v>
      </c>
    </row>
    <row r="120" spans="2:11" x14ac:dyDescent="0.15">
      <c r="B120" s="164">
        <v>87</v>
      </c>
      <c r="C120" s="219">
        <v>0.75</v>
      </c>
      <c r="D120" s="209">
        <v>1.19</v>
      </c>
      <c r="E120" s="220">
        <v>1</v>
      </c>
      <c r="F120" s="225">
        <v>68</v>
      </c>
      <c r="G120" s="211">
        <v>61.9</v>
      </c>
      <c r="H120" s="211">
        <v>52.2</v>
      </c>
      <c r="I120" s="229">
        <v>60.7</v>
      </c>
    </row>
    <row r="121" spans="2:11" x14ac:dyDescent="0.15">
      <c r="B121" s="164">
        <v>88</v>
      </c>
      <c r="C121" s="219">
        <v>0.06</v>
      </c>
      <c r="D121" s="209">
        <v>-0.6</v>
      </c>
      <c r="E121" s="220">
        <v>0.67</v>
      </c>
      <c r="F121" s="225">
        <v>62.7</v>
      </c>
      <c r="G121" s="211">
        <v>56</v>
      </c>
      <c r="H121" s="211">
        <v>57.3</v>
      </c>
      <c r="I121" s="229">
        <v>60.7</v>
      </c>
    </row>
    <row r="122" spans="2:11" x14ac:dyDescent="0.15">
      <c r="B122" s="164">
        <v>89</v>
      </c>
      <c r="C122" s="219">
        <v>0.43</v>
      </c>
      <c r="D122" s="209">
        <v>-1.0900000000000001</v>
      </c>
      <c r="E122" s="220">
        <v>0.67</v>
      </c>
      <c r="F122" s="225">
        <v>63.3</v>
      </c>
      <c r="G122" s="211">
        <v>64.5</v>
      </c>
      <c r="H122" s="211">
        <v>52.1</v>
      </c>
      <c r="I122" s="229">
        <v>58</v>
      </c>
    </row>
    <row r="123" spans="2:11" x14ac:dyDescent="0.15">
      <c r="B123" s="164">
        <v>90</v>
      </c>
      <c r="C123" s="219">
        <v>0.3</v>
      </c>
      <c r="D123" s="209">
        <v>0.56000000000000005</v>
      </c>
      <c r="E123" s="220">
        <v>1</v>
      </c>
      <c r="F123" s="225">
        <v>44.2</v>
      </c>
      <c r="G123" s="211">
        <v>33.299999999999997</v>
      </c>
      <c r="H123" s="211">
        <v>37.700000000000003</v>
      </c>
      <c r="I123" s="229">
        <v>30.9</v>
      </c>
    </row>
    <row r="124" spans="2:11" x14ac:dyDescent="0.15">
      <c r="B124" s="164">
        <v>91</v>
      </c>
      <c r="C124" s="219">
        <v>0.26</v>
      </c>
      <c r="D124" s="209">
        <v>0.94</v>
      </c>
      <c r="E124" s="220">
        <v>0</v>
      </c>
      <c r="F124" s="225">
        <v>54.8</v>
      </c>
      <c r="G124" s="211">
        <v>38.5</v>
      </c>
      <c r="H124" s="211">
        <v>46.8</v>
      </c>
      <c r="I124" s="229">
        <v>36.299999999999997</v>
      </c>
    </row>
    <row r="125" spans="2:11" x14ac:dyDescent="0.15">
      <c r="B125" s="164">
        <v>92</v>
      </c>
      <c r="C125" s="219">
        <v>0.46</v>
      </c>
      <c r="D125" s="209">
        <v>-0.3</v>
      </c>
      <c r="E125" s="220">
        <v>1</v>
      </c>
      <c r="F125" s="225">
        <v>53.2</v>
      </c>
      <c r="G125" s="211">
        <v>60.6</v>
      </c>
      <c r="H125" s="211">
        <v>61.2</v>
      </c>
      <c r="I125" s="229">
        <v>56.9</v>
      </c>
      <c r="K125"/>
    </row>
    <row r="126" spans="2:11" x14ac:dyDescent="0.15">
      <c r="B126" s="164">
        <v>93</v>
      </c>
      <c r="C126" s="219">
        <v>-0.9</v>
      </c>
      <c r="D126" s="209">
        <v>-2.54</v>
      </c>
      <c r="E126" s="220">
        <v>0</v>
      </c>
      <c r="F126" s="225">
        <v>44.2</v>
      </c>
      <c r="G126" s="211">
        <v>43.7</v>
      </c>
      <c r="H126" s="211">
        <v>40.200000000000003</v>
      </c>
      <c r="I126" s="229">
        <v>39.6</v>
      </c>
    </row>
    <row r="127" spans="2:11" x14ac:dyDescent="0.15">
      <c r="B127" s="164">
        <v>94</v>
      </c>
      <c r="C127" s="219">
        <v>-0.19</v>
      </c>
      <c r="D127" s="209">
        <v>-0.73</v>
      </c>
      <c r="E127" s="220">
        <v>0.67</v>
      </c>
      <c r="F127" s="225">
        <v>73.3</v>
      </c>
      <c r="G127" s="211">
        <v>60.6</v>
      </c>
      <c r="H127" s="211">
        <v>64.7</v>
      </c>
      <c r="I127" s="229">
        <v>66.099999999999994</v>
      </c>
    </row>
    <row r="128" spans="2:11" x14ac:dyDescent="0.15">
      <c r="B128" s="164">
        <v>95</v>
      </c>
      <c r="C128" s="219">
        <v>0.45</v>
      </c>
      <c r="D128" s="209">
        <v>0.56000000000000005</v>
      </c>
      <c r="E128" s="220">
        <v>1</v>
      </c>
      <c r="F128" s="225">
        <v>52.1</v>
      </c>
      <c r="G128" s="211">
        <v>43.7</v>
      </c>
      <c r="H128" s="211">
        <v>41.9</v>
      </c>
      <c r="I128" s="229">
        <v>47.1</v>
      </c>
    </row>
    <row r="129" spans="2:9" x14ac:dyDescent="0.15">
      <c r="B129" s="164">
        <v>96</v>
      </c>
      <c r="C129" s="219">
        <v>0.3</v>
      </c>
      <c r="D129" s="209">
        <v>-0.6</v>
      </c>
      <c r="E129" s="220">
        <v>1</v>
      </c>
      <c r="F129" s="225">
        <v>49.5</v>
      </c>
      <c r="G129" s="211">
        <v>59.3</v>
      </c>
      <c r="H129" s="211">
        <v>53.1</v>
      </c>
      <c r="I129" s="229">
        <v>60.7</v>
      </c>
    </row>
    <row r="130" spans="2:9" x14ac:dyDescent="0.15">
      <c r="B130" s="164">
        <v>97</v>
      </c>
      <c r="C130" s="219">
        <v>-1.78</v>
      </c>
      <c r="D130" s="209">
        <v>0.56000000000000005</v>
      </c>
      <c r="E130" s="220">
        <v>0.33</v>
      </c>
      <c r="F130" s="225">
        <v>37.299999999999997</v>
      </c>
      <c r="G130" s="211">
        <v>43.7</v>
      </c>
      <c r="H130" s="211">
        <v>45.4</v>
      </c>
      <c r="I130" s="229">
        <v>39</v>
      </c>
    </row>
    <row r="131" spans="2:9" x14ac:dyDescent="0.15">
      <c r="B131" s="164">
        <v>98</v>
      </c>
      <c r="C131" s="219">
        <v>0.91</v>
      </c>
      <c r="D131" s="209">
        <v>0.59</v>
      </c>
      <c r="E131" s="220">
        <v>1</v>
      </c>
      <c r="F131" s="225">
        <v>65.400000000000006</v>
      </c>
      <c r="G131" s="211">
        <v>67.099999999999994</v>
      </c>
      <c r="H131" s="211">
        <v>67.099999999999994</v>
      </c>
      <c r="I131" s="229">
        <v>66.099999999999994</v>
      </c>
    </row>
    <row r="132" spans="2:9" x14ac:dyDescent="0.15">
      <c r="B132" s="164">
        <v>99</v>
      </c>
      <c r="C132" s="219">
        <v>-0.6</v>
      </c>
      <c r="D132" s="209">
        <v>-0.47</v>
      </c>
      <c r="E132" s="220">
        <v>0.67</v>
      </c>
      <c r="F132" s="225">
        <v>46.9</v>
      </c>
      <c r="G132" s="211">
        <v>54.1</v>
      </c>
      <c r="H132" s="211">
        <v>49</v>
      </c>
      <c r="I132" s="229">
        <v>52.6</v>
      </c>
    </row>
    <row r="133" spans="2:9" x14ac:dyDescent="0.15">
      <c r="B133" s="164">
        <v>100</v>
      </c>
      <c r="C133" s="219">
        <v>0.68</v>
      </c>
      <c r="D133" s="209">
        <v>0.03</v>
      </c>
      <c r="E133" s="220">
        <v>0</v>
      </c>
      <c r="F133" s="225">
        <v>44.2</v>
      </c>
      <c r="G133" s="211">
        <v>35.9</v>
      </c>
      <c r="H133" s="211">
        <v>43.6</v>
      </c>
      <c r="I133" s="229">
        <v>47.1</v>
      </c>
    </row>
    <row r="134" spans="2:9" x14ac:dyDescent="0.15">
      <c r="B134" s="164">
        <v>101</v>
      </c>
      <c r="C134" s="219">
        <v>0.06</v>
      </c>
      <c r="D134" s="209">
        <v>-1.07</v>
      </c>
      <c r="E134" s="220">
        <v>0</v>
      </c>
      <c r="F134" s="225">
        <v>38.9</v>
      </c>
      <c r="G134" s="211">
        <v>48.9</v>
      </c>
      <c r="H134" s="211">
        <v>45.2</v>
      </c>
      <c r="I134" s="229">
        <v>44.4</v>
      </c>
    </row>
    <row r="135" spans="2:9" x14ac:dyDescent="0.15">
      <c r="B135" s="164">
        <v>102</v>
      </c>
      <c r="C135" s="219">
        <v>0</v>
      </c>
      <c r="D135" s="209">
        <v>0.34</v>
      </c>
      <c r="E135" s="220">
        <v>0.33</v>
      </c>
      <c r="F135" s="225">
        <v>46.9</v>
      </c>
      <c r="G135" s="211">
        <v>59.3</v>
      </c>
      <c r="H135" s="211">
        <v>53.7</v>
      </c>
      <c r="I135" s="229">
        <v>58</v>
      </c>
    </row>
    <row r="136" spans="2:9" x14ac:dyDescent="0.15">
      <c r="B136" s="164">
        <v>103</v>
      </c>
      <c r="C136" s="219">
        <v>0.46</v>
      </c>
      <c r="D136" s="209">
        <v>0.03</v>
      </c>
      <c r="E136" s="220">
        <v>1</v>
      </c>
      <c r="F136" s="225">
        <v>60.1</v>
      </c>
      <c r="G136" s="211">
        <v>64.5</v>
      </c>
      <c r="H136" s="211">
        <v>56.3</v>
      </c>
      <c r="I136" s="229">
        <v>63.4</v>
      </c>
    </row>
    <row r="137" spans="2:9" x14ac:dyDescent="0.15">
      <c r="B137" s="164">
        <v>104</v>
      </c>
      <c r="C137" s="219">
        <v>-0.63</v>
      </c>
      <c r="D137" s="209">
        <v>0.44</v>
      </c>
      <c r="E137" s="220">
        <v>0.33</v>
      </c>
      <c r="F137" s="225">
        <v>41.6</v>
      </c>
      <c r="G137" s="211">
        <v>43.7</v>
      </c>
      <c r="H137" s="211">
        <v>46.8</v>
      </c>
      <c r="I137" s="229">
        <v>36.299999999999997</v>
      </c>
    </row>
    <row r="138" spans="2:9" x14ac:dyDescent="0.15">
      <c r="B138" s="164">
        <v>105</v>
      </c>
      <c r="C138" s="219">
        <v>-0.4</v>
      </c>
      <c r="D138" s="209">
        <v>-0.26</v>
      </c>
      <c r="E138" s="220">
        <v>0.33</v>
      </c>
      <c r="F138" s="225">
        <v>52.1</v>
      </c>
      <c r="G138" s="211">
        <v>54.1</v>
      </c>
      <c r="H138" s="211">
        <v>55.3</v>
      </c>
      <c r="I138" s="229">
        <v>52.6</v>
      </c>
    </row>
    <row r="139" spans="2:9" x14ac:dyDescent="0.15">
      <c r="B139" s="164">
        <v>106</v>
      </c>
      <c r="C139" s="219">
        <v>0.44</v>
      </c>
      <c r="D139" s="209">
        <v>0.03</v>
      </c>
      <c r="E139" s="220">
        <v>1</v>
      </c>
      <c r="F139" s="225">
        <v>55.3</v>
      </c>
      <c r="G139" s="211">
        <v>51.5</v>
      </c>
      <c r="H139" s="211">
        <v>48</v>
      </c>
      <c r="I139" s="229">
        <v>58</v>
      </c>
    </row>
    <row r="140" spans="2:9" x14ac:dyDescent="0.15">
      <c r="B140" s="164">
        <v>107</v>
      </c>
      <c r="C140" s="219">
        <v>0.91</v>
      </c>
      <c r="D140" s="209">
        <v>0.65</v>
      </c>
      <c r="E140" s="220">
        <v>0.33</v>
      </c>
      <c r="F140" s="225">
        <v>54.8</v>
      </c>
      <c r="G140" s="211">
        <v>48.9</v>
      </c>
      <c r="H140" s="211">
        <v>41.9</v>
      </c>
      <c r="I140" s="229">
        <v>52.6</v>
      </c>
    </row>
    <row r="141" spans="2:9" x14ac:dyDescent="0.15">
      <c r="B141" s="164">
        <v>108</v>
      </c>
      <c r="C141" s="219">
        <v>-1.1499999999999999</v>
      </c>
      <c r="D141" s="209">
        <v>-0.47</v>
      </c>
      <c r="E141" s="220">
        <v>0.67</v>
      </c>
      <c r="F141" s="225">
        <v>44.2</v>
      </c>
      <c r="G141" s="211">
        <v>56.7</v>
      </c>
      <c r="H141" s="211">
        <v>52.2</v>
      </c>
      <c r="I141" s="229">
        <v>44.4</v>
      </c>
    </row>
    <row r="142" spans="2:9" x14ac:dyDescent="0.15">
      <c r="B142" s="164">
        <v>109</v>
      </c>
      <c r="C142" s="219">
        <v>-0.03</v>
      </c>
      <c r="D142" s="209">
        <v>0.63</v>
      </c>
      <c r="E142" s="220">
        <v>0.67</v>
      </c>
      <c r="F142" s="225">
        <v>52.1</v>
      </c>
      <c r="G142" s="211">
        <v>54.1</v>
      </c>
      <c r="H142" s="211">
        <v>48.2</v>
      </c>
      <c r="I142" s="229">
        <v>55.3</v>
      </c>
    </row>
    <row r="143" spans="2:9" x14ac:dyDescent="0.15">
      <c r="B143" s="164">
        <v>110</v>
      </c>
      <c r="C143" s="219">
        <v>-0.4</v>
      </c>
      <c r="D143" s="209">
        <v>-0.47</v>
      </c>
      <c r="E143" s="220">
        <v>1</v>
      </c>
      <c r="F143" s="225">
        <v>54.8</v>
      </c>
      <c r="G143" s="211">
        <v>59.3</v>
      </c>
      <c r="H143" s="211">
        <v>51.8</v>
      </c>
      <c r="I143" s="229">
        <v>41.7</v>
      </c>
    </row>
    <row r="144" spans="2:9" x14ac:dyDescent="0.15">
      <c r="B144" s="164">
        <v>111</v>
      </c>
      <c r="C144" s="219">
        <v>0.02</v>
      </c>
      <c r="D144" s="209">
        <v>0.13</v>
      </c>
      <c r="E144" s="220">
        <v>0.33</v>
      </c>
      <c r="F144" s="225">
        <v>73.3</v>
      </c>
      <c r="G144" s="211">
        <v>59.9</v>
      </c>
      <c r="H144" s="211">
        <v>70.5</v>
      </c>
      <c r="I144" s="229">
        <v>60.7</v>
      </c>
    </row>
    <row r="145" spans="2:9" x14ac:dyDescent="0.15">
      <c r="B145" s="164">
        <v>112</v>
      </c>
      <c r="C145" s="219">
        <v>1.36</v>
      </c>
      <c r="D145" s="209">
        <v>0.44</v>
      </c>
      <c r="E145" s="220">
        <v>0.67</v>
      </c>
      <c r="F145" s="225">
        <v>70.7</v>
      </c>
      <c r="G145" s="211">
        <v>58</v>
      </c>
      <c r="H145" s="211">
        <v>65.400000000000006</v>
      </c>
      <c r="I145" s="229">
        <v>63.4</v>
      </c>
    </row>
    <row r="146" spans="2:9" x14ac:dyDescent="0.15">
      <c r="B146" s="164">
        <v>113</v>
      </c>
      <c r="C146" s="219">
        <v>-0.14000000000000001</v>
      </c>
      <c r="D146" s="209">
        <v>0.13</v>
      </c>
      <c r="E146" s="220">
        <v>0.67</v>
      </c>
      <c r="F146" s="225">
        <v>41.6</v>
      </c>
      <c r="G146" s="211">
        <v>56.7</v>
      </c>
      <c r="H146" s="211">
        <v>51.3</v>
      </c>
      <c r="I146" s="229">
        <v>47.1</v>
      </c>
    </row>
    <row r="147" spans="2:9" x14ac:dyDescent="0.15">
      <c r="B147" s="164">
        <v>114</v>
      </c>
      <c r="C147" s="219">
        <v>-0.17</v>
      </c>
      <c r="D147" s="209">
        <v>-0.84</v>
      </c>
      <c r="E147" s="220">
        <v>0.67</v>
      </c>
      <c r="F147" s="225">
        <v>62.7</v>
      </c>
      <c r="G147" s="211">
        <v>56.7</v>
      </c>
      <c r="H147" s="211">
        <v>54.3</v>
      </c>
      <c r="I147" s="229">
        <v>58</v>
      </c>
    </row>
    <row r="148" spans="2:9" x14ac:dyDescent="0.15">
      <c r="B148" s="164">
        <v>115</v>
      </c>
      <c r="C148" s="219">
        <v>0.93</v>
      </c>
      <c r="D148" s="209">
        <v>-1.63</v>
      </c>
      <c r="E148" s="220">
        <v>0.67</v>
      </c>
      <c r="F148" s="225">
        <v>38.9</v>
      </c>
      <c r="G148" s="211">
        <v>41.1</v>
      </c>
      <c r="H148" s="211">
        <v>40.299999999999997</v>
      </c>
      <c r="I148" s="229">
        <v>34.1</v>
      </c>
    </row>
    <row r="149" spans="2:9" x14ac:dyDescent="0.15">
      <c r="B149" s="164">
        <v>116</v>
      </c>
      <c r="C149" s="219">
        <v>-1.99</v>
      </c>
      <c r="D149" s="209">
        <v>0.03</v>
      </c>
      <c r="E149" s="220">
        <v>0</v>
      </c>
      <c r="F149" s="225">
        <v>39.4</v>
      </c>
      <c r="G149" s="211">
        <v>54.1</v>
      </c>
      <c r="H149" s="211">
        <v>38.700000000000003</v>
      </c>
      <c r="I149" s="229">
        <v>47.1</v>
      </c>
    </row>
    <row r="150" spans="2:9" x14ac:dyDescent="0.15">
      <c r="B150" s="164">
        <v>117</v>
      </c>
      <c r="C150" s="219">
        <v>0.31</v>
      </c>
      <c r="D150" s="209">
        <v>1.19</v>
      </c>
      <c r="E150" s="220">
        <v>1</v>
      </c>
      <c r="F150" s="225">
        <v>40.5</v>
      </c>
      <c r="G150" s="211">
        <v>46.9</v>
      </c>
      <c r="H150" s="211">
        <v>40.4</v>
      </c>
      <c r="I150" s="229">
        <v>39</v>
      </c>
    </row>
    <row r="151" spans="2:9" x14ac:dyDescent="0.15">
      <c r="B151" s="164">
        <v>118</v>
      </c>
      <c r="C151" s="219">
        <v>0.71</v>
      </c>
      <c r="D151" s="209">
        <v>0.03</v>
      </c>
      <c r="E151" s="220">
        <v>1</v>
      </c>
      <c r="F151" s="225">
        <v>54.8</v>
      </c>
      <c r="G151" s="211">
        <v>61.2</v>
      </c>
      <c r="H151" s="211">
        <v>53.7</v>
      </c>
      <c r="I151" s="229">
        <v>48.8</v>
      </c>
    </row>
    <row r="152" spans="2:9" x14ac:dyDescent="0.15">
      <c r="B152" s="164">
        <v>119</v>
      </c>
      <c r="C152" s="219">
        <v>0.52</v>
      </c>
      <c r="D152" s="209">
        <v>0.34</v>
      </c>
      <c r="E152" s="220">
        <v>1</v>
      </c>
      <c r="F152" s="225">
        <v>65.400000000000006</v>
      </c>
      <c r="G152" s="211">
        <v>54.1</v>
      </c>
      <c r="H152" s="211">
        <v>61.4</v>
      </c>
      <c r="I152" s="229">
        <v>58</v>
      </c>
    </row>
    <row r="153" spans="2:9" x14ac:dyDescent="0.15">
      <c r="B153" s="164">
        <v>120</v>
      </c>
      <c r="C153" s="219">
        <v>0.42</v>
      </c>
      <c r="D153" s="209">
        <v>0.56000000000000005</v>
      </c>
      <c r="E153" s="220">
        <v>0.67</v>
      </c>
      <c r="F153" s="225">
        <v>70.7</v>
      </c>
      <c r="G153" s="211">
        <v>56</v>
      </c>
      <c r="H153" s="211">
        <v>62</v>
      </c>
      <c r="I153" s="229">
        <v>67.7</v>
      </c>
    </row>
    <row r="154" spans="2:9" x14ac:dyDescent="0.15">
      <c r="B154" s="164">
        <v>121</v>
      </c>
      <c r="C154" s="219">
        <v>-1.74</v>
      </c>
      <c r="D154" s="209">
        <v>0.61</v>
      </c>
      <c r="E154" s="220">
        <v>0.33</v>
      </c>
      <c r="F154" s="225">
        <v>45.8</v>
      </c>
      <c r="G154" s="211">
        <v>34.6</v>
      </c>
      <c r="H154" s="211">
        <v>37.9</v>
      </c>
      <c r="I154" s="229">
        <v>39</v>
      </c>
    </row>
    <row r="155" spans="2:9" x14ac:dyDescent="0.15">
      <c r="B155" s="164">
        <v>122</v>
      </c>
      <c r="C155" s="219">
        <v>0.06</v>
      </c>
      <c r="D155" s="209">
        <v>0.03</v>
      </c>
      <c r="E155" s="220">
        <v>1</v>
      </c>
      <c r="F155" s="225">
        <v>41.6</v>
      </c>
      <c r="G155" s="211">
        <v>46.3</v>
      </c>
      <c r="H155" s="211">
        <v>46.2</v>
      </c>
      <c r="I155" s="229">
        <v>39</v>
      </c>
    </row>
    <row r="156" spans="2:9" x14ac:dyDescent="0.15">
      <c r="B156" s="164">
        <v>123</v>
      </c>
      <c r="C156" s="219">
        <v>1.1299999999999999</v>
      </c>
      <c r="D156" s="209">
        <v>0.87</v>
      </c>
      <c r="E156" s="220">
        <v>1</v>
      </c>
      <c r="F156" s="225">
        <v>57.4</v>
      </c>
      <c r="G156" s="211">
        <v>54.7</v>
      </c>
      <c r="H156" s="211">
        <v>51.7</v>
      </c>
      <c r="I156" s="229">
        <v>49.8</v>
      </c>
    </row>
    <row r="157" spans="2:9" x14ac:dyDescent="0.15">
      <c r="B157" s="164">
        <v>124</v>
      </c>
      <c r="C157" s="219">
        <v>0.75</v>
      </c>
      <c r="D157" s="209">
        <v>1.19</v>
      </c>
      <c r="E157" s="220">
        <v>1</v>
      </c>
      <c r="F157" s="225">
        <v>60.1</v>
      </c>
      <c r="G157" s="211">
        <v>61.9</v>
      </c>
      <c r="H157" s="211">
        <v>67.099999999999994</v>
      </c>
      <c r="I157" s="229">
        <v>49.8</v>
      </c>
    </row>
    <row r="158" spans="2:9" x14ac:dyDescent="0.15">
      <c r="B158" s="164">
        <v>125</v>
      </c>
      <c r="C158" s="219">
        <v>1.1599999999999999</v>
      </c>
      <c r="D158" s="209">
        <v>1.19</v>
      </c>
      <c r="E158" s="220">
        <v>1</v>
      </c>
      <c r="F158" s="225">
        <v>70.7</v>
      </c>
      <c r="G158" s="211">
        <v>64.5</v>
      </c>
      <c r="H158" s="211">
        <v>72.2</v>
      </c>
      <c r="I158" s="229">
        <v>66.099999999999994</v>
      </c>
    </row>
    <row r="159" spans="2:9" x14ac:dyDescent="0.15">
      <c r="B159" s="164">
        <v>126</v>
      </c>
      <c r="C159" s="219">
        <v>0.46</v>
      </c>
      <c r="D159" s="209">
        <v>0.63</v>
      </c>
      <c r="E159" s="220">
        <v>0.67</v>
      </c>
      <c r="F159" s="225">
        <v>46.9</v>
      </c>
      <c r="G159" s="211">
        <v>52.8</v>
      </c>
      <c r="H159" s="211">
        <v>49.3</v>
      </c>
      <c r="I159" s="229">
        <v>53.1</v>
      </c>
    </row>
    <row r="160" spans="2:9" x14ac:dyDescent="0.15">
      <c r="B160" s="164">
        <v>127</v>
      </c>
      <c r="C160" s="219">
        <v>-0.45</v>
      </c>
      <c r="D160" s="209">
        <v>-0.6</v>
      </c>
      <c r="E160" s="220">
        <v>0.67</v>
      </c>
      <c r="F160" s="225">
        <v>52.1</v>
      </c>
      <c r="G160" s="211">
        <v>59.9</v>
      </c>
      <c r="H160" s="211">
        <v>49.5</v>
      </c>
      <c r="I160" s="229">
        <v>48.8</v>
      </c>
    </row>
    <row r="161" spans="2:9" x14ac:dyDescent="0.15">
      <c r="B161" s="164">
        <v>128</v>
      </c>
      <c r="C161" s="219">
        <v>-1.5</v>
      </c>
      <c r="D161" s="209">
        <v>0.03</v>
      </c>
      <c r="E161" s="220">
        <v>0.67</v>
      </c>
      <c r="F161" s="225">
        <v>33.6</v>
      </c>
      <c r="G161" s="211">
        <v>48.9</v>
      </c>
      <c r="H161" s="211">
        <v>38.6</v>
      </c>
      <c r="I161" s="229">
        <v>42.3</v>
      </c>
    </row>
    <row r="162" spans="2:9" x14ac:dyDescent="0.15">
      <c r="B162" s="164">
        <v>129</v>
      </c>
      <c r="C162" s="219">
        <v>0.71</v>
      </c>
      <c r="D162" s="209">
        <v>0.34</v>
      </c>
      <c r="E162" s="220">
        <v>0</v>
      </c>
      <c r="F162" s="225">
        <v>62.7</v>
      </c>
      <c r="G162" s="211">
        <v>64.5</v>
      </c>
      <c r="H162" s="211">
        <v>57.4</v>
      </c>
      <c r="I162" s="229">
        <v>60.7</v>
      </c>
    </row>
    <row r="163" spans="2:9" x14ac:dyDescent="0.15">
      <c r="B163" s="164">
        <v>130</v>
      </c>
      <c r="C163" s="219">
        <v>0.46</v>
      </c>
      <c r="D163" s="209">
        <v>-0.55000000000000004</v>
      </c>
      <c r="E163" s="220">
        <v>0.33</v>
      </c>
      <c r="F163" s="225">
        <v>41.6</v>
      </c>
      <c r="G163" s="211">
        <v>54.1</v>
      </c>
      <c r="H163" s="211">
        <v>50.3</v>
      </c>
      <c r="I163" s="229">
        <v>49.8</v>
      </c>
    </row>
    <row r="164" spans="2:9" x14ac:dyDescent="0.15">
      <c r="B164" s="164">
        <v>131</v>
      </c>
      <c r="C164" s="219">
        <v>0.71</v>
      </c>
      <c r="D164" s="209">
        <v>1.19</v>
      </c>
      <c r="E164" s="220">
        <v>0.33</v>
      </c>
      <c r="F164" s="225">
        <v>54.8</v>
      </c>
      <c r="G164" s="211">
        <v>59.3</v>
      </c>
      <c r="H164" s="211">
        <v>62.5</v>
      </c>
      <c r="I164" s="229">
        <v>68.8</v>
      </c>
    </row>
    <row r="165" spans="2:9" x14ac:dyDescent="0.15">
      <c r="B165" s="164">
        <v>132</v>
      </c>
      <c r="C165" s="219">
        <v>1.36</v>
      </c>
      <c r="D165" s="209">
        <v>1.19</v>
      </c>
      <c r="E165" s="220">
        <v>1</v>
      </c>
      <c r="F165" s="225">
        <v>65.400000000000006</v>
      </c>
      <c r="G165" s="211">
        <v>48.9</v>
      </c>
      <c r="H165" s="211">
        <v>66.3</v>
      </c>
      <c r="I165" s="229">
        <v>58</v>
      </c>
    </row>
    <row r="166" spans="2:9" x14ac:dyDescent="0.15">
      <c r="B166" s="164">
        <v>133</v>
      </c>
      <c r="C166" s="219">
        <v>0.3</v>
      </c>
      <c r="D166" s="209">
        <v>0.03</v>
      </c>
      <c r="E166" s="220">
        <v>0.67</v>
      </c>
      <c r="F166" s="225">
        <v>36.799999999999997</v>
      </c>
      <c r="G166" s="211">
        <v>59.3</v>
      </c>
      <c r="H166" s="211">
        <v>40.700000000000003</v>
      </c>
      <c r="I166" s="229">
        <v>49.8</v>
      </c>
    </row>
    <row r="167" spans="2:9" x14ac:dyDescent="0.15">
      <c r="B167" s="164">
        <v>134</v>
      </c>
      <c r="C167" s="219">
        <v>0.93</v>
      </c>
      <c r="D167" s="209">
        <v>0.65</v>
      </c>
      <c r="E167" s="220">
        <v>1</v>
      </c>
      <c r="F167" s="225">
        <v>62.7</v>
      </c>
      <c r="G167" s="211">
        <v>59.3</v>
      </c>
      <c r="H167" s="211">
        <v>71.3</v>
      </c>
      <c r="I167" s="229">
        <v>68.8</v>
      </c>
    </row>
    <row r="168" spans="2:9" x14ac:dyDescent="0.15">
      <c r="B168" s="164">
        <v>135</v>
      </c>
      <c r="C168" s="219">
        <v>0.55000000000000004</v>
      </c>
      <c r="D168" s="209">
        <v>0.9</v>
      </c>
      <c r="E168" s="220">
        <v>1</v>
      </c>
      <c r="F168" s="225">
        <v>62.7</v>
      </c>
      <c r="G168" s="211">
        <v>61.9</v>
      </c>
      <c r="H168" s="211">
        <v>59.6</v>
      </c>
      <c r="I168" s="229">
        <v>60.7</v>
      </c>
    </row>
    <row r="169" spans="2:9" x14ac:dyDescent="0.15">
      <c r="B169" s="164">
        <v>136</v>
      </c>
      <c r="C169" s="219">
        <v>0.27</v>
      </c>
      <c r="D169" s="209">
        <v>0.03</v>
      </c>
      <c r="E169" s="220">
        <v>0.67</v>
      </c>
      <c r="F169" s="225">
        <v>57.4</v>
      </c>
      <c r="G169" s="211">
        <v>41.1</v>
      </c>
      <c r="H169" s="211">
        <v>57</v>
      </c>
      <c r="I169" s="229">
        <v>55.3</v>
      </c>
    </row>
    <row r="170" spans="2:9" x14ac:dyDescent="0.15">
      <c r="B170" s="164">
        <v>137</v>
      </c>
      <c r="C170" s="219">
        <v>0.44</v>
      </c>
      <c r="D170" s="209">
        <v>-0.16</v>
      </c>
      <c r="E170" s="220">
        <v>0.67</v>
      </c>
      <c r="F170" s="225">
        <v>62.7</v>
      </c>
      <c r="G170" s="211">
        <v>48.9</v>
      </c>
      <c r="H170" s="211">
        <v>48.8</v>
      </c>
      <c r="I170" s="229">
        <v>66.099999999999994</v>
      </c>
    </row>
    <row r="171" spans="2:9" x14ac:dyDescent="0.15">
      <c r="B171" s="164">
        <v>138</v>
      </c>
      <c r="C171" s="219">
        <v>-1.34</v>
      </c>
      <c r="D171" s="209">
        <v>1.19</v>
      </c>
      <c r="E171" s="220">
        <v>1</v>
      </c>
      <c r="F171" s="225">
        <v>44.2</v>
      </c>
      <c r="G171" s="211">
        <v>41.1</v>
      </c>
      <c r="H171" s="211">
        <v>44.2</v>
      </c>
      <c r="I171" s="229">
        <v>44.4</v>
      </c>
    </row>
    <row r="172" spans="2:9" x14ac:dyDescent="0.15">
      <c r="B172" s="164">
        <v>139</v>
      </c>
      <c r="C172" s="219">
        <v>0.06</v>
      </c>
      <c r="D172" s="209">
        <v>0.94</v>
      </c>
      <c r="E172" s="220">
        <v>0.67</v>
      </c>
      <c r="F172" s="225">
        <v>45.3</v>
      </c>
      <c r="G172" s="211">
        <v>54.7</v>
      </c>
      <c r="H172" s="211">
        <v>44.3</v>
      </c>
      <c r="I172" s="229">
        <v>33.6</v>
      </c>
    </row>
    <row r="173" spans="2:9" x14ac:dyDescent="0.15">
      <c r="B173" s="164">
        <v>140</v>
      </c>
      <c r="C173" s="219">
        <v>0.26</v>
      </c>
      <c r="D173" s="209">
        <v>0.03</v>
      </c>
      <c r="E173" s="220">
        <v>1</v>
      </c>
      <c r="F173" s="225">
        <v>60.1</v>
      </c>
      <c r="G173" s="211">
        <v>64.5</v>
      </c>
      <c r="H173" s="211">
        <v>55.7</v>
      </c>
      <c r="I173" s="229">
        <v>63.4</v>
      </c>
    </row>
    <row r="174" spans="2:9" x14ac:dyDescent="0.15">
      <c r="B174" s="164">
        <v>141</v>
      </c>
      <c r="C174" s="219">
        <v>-1.33</v>
      </c>
      <c r="D174" s="209">
        <v>0.65</v>
      </c>
      <c r="E174" s="220">
        <v>0</v>
      </c>
      <c r="F174" s="225">
        <v>40.5</v>
      </c>
      <c r="G174" s="211">
        <v>38.5</v>
      </c>
      <c r="H174" s="211">
        <v>47.1</v>
      </c>
      <c r="I174" s="229">
        <v>44.4</v>
      </c>
    </row>
    <row r="175" spans="2:9" x14ac:dyDescent="0.15">
      <c r="B175" s="164">
        <v>142</v>
      </c>
      <c r="C175" s="219">
        <v>-1.1000000000000001</v>
      </c>
      <c r="D175" s="209">
        <v>-0.28000000000000003</v>
      </c>
      <c r="E175" s="220">
        <v>0.67</v>
      </c>
      <c r="F175" s="225">
        <v>38.9</v>
      </c>
      <c r="G175" s="211">
        <v>41.1</v>
      </c>
      <c r="H175" s="211">
        <v>45.9</v>
      </c>
      <c r="I175" s="229">
        <v>47.1</v>
      </c>
    </row>
    <row r="176" spans="2:9" x14ac:dyDescent="0.15">
      <c r="B176" s="164">
        <v>143</v>
      </c>
      <c r="C176" s="219">
        <v>0.96</v>
      </c>
      <c r="D176" s="209">
        <v>0.63</v>
      </c>
      <c r="E176" s="220">
        <v>1</v>
      </c>
      <c r="F176" s="225">
        <v>65.400000000000006</v>
      </c>
      <c r="G176" s="211">
        <v>64.5</v>
      </c>
      <c r="H176" s="211">
        <v>70.3</v>
      </c>
      <c r="I176" s="229">
        <v>66.099999999999994</v>
      </c>
    </row>
    <row r="177" spans="2:11" x14ac:dyDescent="0.15">
      <c r="B177" s="164">
        <v>144</v>
      </c>
      <c r="C177" s="219">
        <v>0.06</v>
      </c>
      <c r="D177" s="209">
        <v>0.9</v>
      </c>
      <c r="E177" s="220">
        <v>0.67</v>
      </c>
      <c r="F177" s="225">
        <v>38.9</v>
      </c>
      <c r="G177" s="211">
        <v>52.8</v>
      </c>
      <c r="H177" s="211">
        <v>54.4</v>
      </c>
      <c r="I177" s="229">
        <v>49.8</v>
      </c>
    </row>
    <row r="178" spans="2:11" x14ac:dyDescent="0.15">
      <c r="B178" s="164">
        <v>145</v>
      </c>
      <c r="C178" s="219">
        <v>0.46</v>
      </c>
      <c r="D178" s="209">
        <v>0.03</v>
      </c>
      <c r="E178" s="220">
        <v>0</v>
      </c>
      <c r="F178" s="225">
        <v>73.3</v>
      </c>
      <c r="G178" s="211">
        <v>61.9</v>
      </c>
      <c r="H178" s="211">
        <v>73.099999999999994</v>
      </c>
      <c r="I178" s="229">
        <v>68.8</v>
      </c>
    </row>
    <row r="179" spans="2:11" x14ac:dyDescent="0.15">
      <c r="B179" s="164">
        <v>146</v>
      </c>
      <c r="C179" s="219">
        <v>0.68</v>
      </c>
      <c r="D179" s="209">
        <v>0.03</v>
      </c>
      <c r="E179" s="220">
        <v>0.67</v>
      </c>
      <c r="F179" s="225">
        <v>71.2</v>
      </c>
      <c r="G179" s="211">
        <v>63.2</v>
      </c>
      <c r="H179" s="211">
        <v>60.2</v>
      </c>
      <c r="I179" s="229">
        <v>65.5</v>
      </c>
    </row>
    <row r="180" spans="2:11" x14ac:dyDescent="0.15">
      <c r="B180" s="164">
        <v>147</v>
      </c>
      <c r="C180" s="219">
        <v>0.68</v>
      </c>
      <c r="D180" s="209">
        <v>0.32</v>
      </c>
      <c r="E180" s="220">
        <v>1</v>
      </c>
      <c r="F180" s="225">
        <v>36.299999999999997</v>
      </c>
      <c r="G180" s="211">
        <v>56.7</v>
      </c>
      <c r="H180" s="211">
        <v>41.9</v>
      </c>
      <c r="I180" s="229">
        <v>49.8</v>
      </c>
    </row>
    <row r="181" spans="2:11" x14ac:dyDescent="0.15">
      <c r="B181" s="164">
        <v>148</v>
      </c>
      <c r="C181" s="219">
        <v>-0.44</v>
      </c>
      <c r="D181" s="209">
        <v>-1.1299999999999999</v>
      </c>
      <c r="E181" s="220">
        <v>1</v>
      </c>
      <c r="F181" s="225">
        <v>54.8</v>
      </c>
      <c r="G181" s="211">
        <v>61.9</v>
      </c>
      <c r="H181" s="211">
        <v>69.599999999999994</v>
      </c>
      <c r="I181" s="229">
        <v>60.7</v>
      </c>
      <c r="K181"/>
    </row>
    <row r="182" spans="2:11" x14ac:dyDescent="0.15">
      <c r="B182" s="164">
        <v>149</v>
      </c>
      <c r="C182" s="219">
        <v>0.55000000000000004</v>
      </c>
      <c r="D182" s="209">
        <v>-0.6</v>
      </c>
      <c r="E182" s="220">
        <v>1</v>
      </c>
      <c r="F182" s="225">
        <v>54.8</v>
      </c>
      <c r="G182" s="211">
        <v>54.1</v>
      </c>
      <c r="H182" s="211">
        <v>51.3</v>
      </c>
      <c r="I182" s="229">
        <v>41.7</v>
      </c>
    </row>
    <row r="183" spans="2:11" x14ac:dyDescent="0.15">
      <c r="B183" s="164">
        <v>150</v>
      </c>
      <c r="C183" s="219">
        <v>-0.33</v>
      </c>
      <c r="D183" s="209">
        <v>0.38</v>
      </c>
      <c r="E183" s="220">
        <v>0.67</v>
      </c>
      <c r="F183" s="225">
        <v>62.7</v>
      </c>
      <c r="G183" s="211">
        <v>59.3</v>
      </c>
      <c r="H183" s="211">
        <v>56.5</v>
      </c>
      <c r="I183" s="229">
        <v>55.3</v>
      </c>
    </row>
    <row r="184" spans="2:11" x14ac:dyDescent="0.15">
      <c r="B184" s="164">
        <v>151</v>
      </c>
      <c r="C184" s="219">
        <v>0.5</v>
      </c>
      <c r="D184" s="209">
        <v>0.03</v>
      </c>
      <c r="E184" s="220">
        <v>0.67</v>
      </c>
      <c r="F184" s="225">
        <v>68</v>
      </c>
      <c r="G184" s="211">
        <v>59.3</v>
      </c>
      <c r="H184" s="211">
        <v>58.8</v>
      </c>
      <c r="I184" s="229">
        <v>66.099999999999994</v>
      </c>
    </row>
    <row r="185" spans="2:11" x14ac:dyDescent="0.15">
      <c r="B185" s="164">
        <v>152</v>
      </c>
      <c r="C185" s="219">
        <v>1.1100000000000001</v>
      </c>
      <c r="D185" s="209">
        <v>-0.09</v>
      </c>
      <c r="E185" s="220">
        <v>0</v>
      </c>
      <c r="F185" s="225">
        <v>44.2</v>
      </c>
      <c r="G185" s="211">
        <v>48.9</v>
      </c>
      <c r="H185" s="211">
        <v>48</v>
      </c>
      <c r="I185" s="229">
        <v>49.8</v>
      </c>
    </row>
    <row r="186" spans="2:11" x14ac:dyDescent="0.15">
      <c r="B186" s="164">
        <v>153</v>
      </c>
      <c r="C186" s="219">
        <v>-0.43</v>
      </c>
      <c r="D186" s="209">
        <v>0.03</v>
      </c>
      <c r="E186" s="220">
        <v>1</v>
      </c>
      <c r="F186" s="225">
        <v>52.1</v>
      </c>
      <c r="G186" s="211">
        <v>44.3</v>
      </c>
      <c r="H186" s="211">
        <v>53.1</v>
      </c>
      <c r="I186" s="229">
        <v>58</v>
      </c>
    </row>
    <row r="187" spans="2:11" x14ac:dyDescent="0.15">
      <c r="B187" s="164">
        <v>154</v>
      </c>
      <c r="C187" s="219">
        <v>0</v>
      </c>
      <c r="D187" s="209">
        <v>-0.42</v>
      </c>
      <c r="E187" s="220">
        <v>0.67</v>
      </c>
      <c r="F187" s="225">
        <v>49.5</v>
      </c>
      <c r="G187" s="211">
        <v>51.5</v>
      </c>
      <c r="H187" s="211">
        <v>52.9</v>
      </c>
      <c r="I187" s="229">
        <v>39</v>
      </c>
    </row>
    <row r="188" spans="2:11" x14ac:dyDescent="0.15">
      <c r="B188" s="164">
        <v>155</v>
      </c>
      <c r="C188" s="219">
        <v>0.71</v>
      </c>
      <c r="D188" s="209">
        <v>0.34</v>
      </c>
      <c r="E188" s="220">
        <v>0.67</v>
      </c>
      <c r="F188" s="225">
        <v>68</v>
      </c>
      <c r="G188" s="211">
        <v>61.9</v>
      </c>
      <c r="H188" s="211">
        <v>64.5</v>
      </c>
      <c r="I188" s="229">
        <v>68.8</v>
      </c>
    </row>
    <row r="189" spans="2:11" x14ac:dyDescent="0.15">
      <c r="B189" s="164">
        <v>156</v>
      </c>
      <c r="C189" s="219">
        <v>0</v>
      </c>
      <c r="D189" s="209">
        <v>-1.0900000000000001</v>
      </c>
      <c r="E189" s="220">
        <v>0.67</v>
      </c>
      <c r="F189" s="225">
        <v>62.7</v>
      </c>
      <c r="G189" s="211">
        <v>51.5</v>
      </c>
      <c r="H189" s="211">
        <v>45.9</v>
      </c>
      <c r="I189" s="229">
        <v>47.1</v>
      </c>
    </row>
    <row r="190" spans="2:11" x14ac:dyDescent="0.15">
      <c r="B190" s="164">
        <v>157</v>
      </c>
      <c r="C190" s="219">
        <v>0.91</v>
      </c>
      <c r="D190" s="209">
        <v>-0.28000000000000003</v>
      </c>
      <c r="E190" s="220">
        <v>1</v>
      </c>
      <c r="F190" s="225">
        <v>60.1</v>
      </c>
      <c r="G190" s="211">
        <v>67.099999999999994</v>
      </c>
      <c r="H190" s="211">
        <v>56.2</v>
      </c>
      <c r="I190" s="229">
        <v>37.4</v>
      </c>
    </row>
    <row r="191" spans="2:11" x14ac:dyDescent="0.15">
      <c r="B191" s="164">
        <v>158</v>
      </c>
      <c r="C191" s="219">
        <v>0.06</v>
      </c>
      <c r="D191" s="209">
        <v>0.03</v>
      </c>
      <c r="E191" s="220">
        <v>1</v>
      </c>
      <c r="F191" s="225">
        <v>41.6</v>
      </c>
      <c r="G191" s="211">
        <v>54.1</v>
      </c>
      <c r="H191" s="211">
        <v>41.2</v>
      </c>
      <c r="I191" s="229">
        <v>41.7</v>
      </c>
    </row>
    <row r="192" spans="2:11" x14ac:dyDescent="0.15">
      <c r="B192" s="164">
        <v>159</v>
      </c>
      <c r="C192" s="219">
        <v>-0.59</v>
      </c>
      <c r="D192" s="209">
        <v>0.03</v>
      </c>
      <c r="E192" s="220">
        <v>0.33</v>
      </c>
      <c r="F192" s="225">
        <v>33.6</v>
      </c>
      <c r="G192" s="211">
        <v>54.1</v>
      </c>
      <c r="H192" s="211">
        <v>41</v>
      </c>
      <c r="I192" s="229">
        <v>41.7</v>
      </c>
    </row>
    <row r="193" spans="2:9" x14ac:dyDescent="0.15">
      <c r="B193" s="164">
        <v>160</v>
      </c>
      <c r="C193" s="219">
        <v>0.69</v>
      </c>
      <c r="D193" s="209">
        <v>0.34</v>
      </c>
      <c r="E193" s="220">
        <v>1</v>
      </c>
      <c r="F193" s="225">
        <v>52.1</v>
      </c>
      <c r="G193" s="211">
        <v>56.7</v>
      </c>
      <c r="H193" s="211">
        <v>53.4</v>
      </c>
      <c r="I193" s="229">
        <v>60.7</v>
      </c>
    </row>
    <row r="194" spans="2:9" x14ac:dyDescent="0.15">
      <c r="B194" s="164">
        <v>161</v>
      </c>
      <c r="C194" s="219">
        <v>0.68</v>
      </c>
      <c r="D194" s="209">
        <v>0.03</v>
      </c>
      <c r="E194" s="220">
        <v>1</v>
      </c>
      <c r="F194" s="225">
        <v>65.400000000000006</v>
      </c>
      <c r="G194" s="211">
        <v>64.5</v>
      </c>
      <c r="H194" s="211">
        <v>51.3</v>
      </c>
      <c r="I194" s="229">
        <v>66.099999999999994</v>
      </c>
    </row>
    <row r="195" spans="2:9" x14ac:dyDescent="0.15">
      <c r="B195" s="164">
        <v>162</v>
      </c>
      <c r="C195" s="219">
        <v>-0.82</v>
      </c>
      <c r="D195" s="209">
        <v>0.63</v>
      </c>
      <c r="E195" s="220">
        <v>1</v>
      </c>
      <c r="F195" s="225">
        <v>36.799999999999997</v>
      </c>
      <c r="G195" s="211">
        <v>36.5</v>
      </c>
      <c r="H195" s="211">
        <v>41.5</v>
      </c>
      <c r="I195" s="229">
        <v>33.1</v>
      </c>
    </row>
    <row r="196" spans="2:9" x14ac:dyDescent="0.15">
      <c r="B196" s="164">
        <v>163</v>
      </c>
      <c r="C196" s="219">
        <v>-0.66</v>
      </c>
      <c r="D196" s="209">
        <v>-0.47</v>
      </c>
      <c r="E196" s="220">
        <v>1</v>
      </c>
      <c r="F196" s="225">
        <v>52.7</v>
      </c>
      <c r="G196" s="211">
        <v>41.1</v>
      </c>
      <c r="H196" s="211">
        <v>40.200000000000003</v>
      </c>
      <c r="I196" s="229">
        <v>58</v>
      </c>
    </row>
    <row r="197" spans="2:9" x14ac:dyDescent="0.15">
      <c r="B197" s="164">
        <v>164</v>
      </c>
      <c r="C197" s="219">
        <v>0.03</v>
      </c>
      <c r="D197" s="209">
        <v>0.32</v>
      </c>
      <c r="E197" s="220">
        <v>1</v>
      </c>
      <c r="F197" s="225">
        <v>44.7</v>
      </c>
      <c r="G197" s="211">
        <v>56.7</v>
      </c>
      <c r="H197" s="211">
        <v>50.3</v>
      </c>
      <c r="I197" s="229">
        <v>30.9</v>
      </c>
    </row>
    <row r="198" spans="2:9" x14ac:dyDescent="0.15">
      <c r="B198" s="164">
        <v>165</v>
      </c>
      <c r="C198" s="219">
        <v>0.71</v>
      </c>
      <c r="D198" s="209">
        <v>-0.28999999999999998</v>
      </c>
      <c r="E198" s="220">
        <v>0.67</v>
      </c>
      <c r="F198" s="225">
        <v>57.4</v>
      </c>
      <c r="G198" s="211">
        <v>61.9</v>
      </c>
      <c r="H198" s="211">
        <v>55.5</v>
      </c>
      <c r="I198" s="229">
        <v>58</v>
      </c>
    </row>
    <row r="199" spans="2:9" x14ac:dyDescent="0.15">
      <c r="B199" s="164">
        <v>166</v>
      </c>
      <c r="C199" s="219">
        <v>0.47</v>
      </c>
      <c r="D199" s="209">
        <v>-0.09</v>
      </c>
      <c r="E199" s="220">
        <v>0.33</v>
      </c>
      <c r="F199" s="225">
        <v>33.6</v>
      </c>
      <c r="G199" s="211">
        <v>33.9</v>
      </c>
      <c r="H199" s="211">
        <v>38.799999999999997</v>
      </c>
      <c r="I199" s="229">
        <v>39.6</v>
      </c>
    </row>
    <row r="200" spans="2:9" x14ac:dyDescent="0.15">
      <c r="B200" s="164">
        <v>167</v>
      </c>
      <c r="C200" s="219">
        <v>-1.1000000000000001</v>
      </c>
      <c r="D200" s="209">
        <v>0.03</v>
      </c>
      <c r="E200" s="220">
        <v>1</v>
      </c>
      <c r="F200" s="225">
        <v>38.9</v>
      </c>
      <c r="G200" s="211">
        <v>38.5</v>
      </c>
      <c r="H200" s="211">
        <v>42.8</v>
      </c>
      <c r="I200" s="229">
        <v>41.7</v>
      </c>
    </row>
    <row r="201" spans="2:9" x14ac:dyDescent="0.15">
      <c r="B201" s="164">
        <v>168</v>
      </c>
      <c r="C201" s="219">
        <v>-0.4</v>
      </c>
      <c r="D201" s="209">
        <v>-0.76</v>
      </c>
      <c r="E201" s="220">
        <v>0.67</v>
      </c>
      <c r="F201" s="225">
        <v>52.1</v>
      </c>
      <c r="G201" s="211">
        <v>35.9</v>
      </c>
      <c r="H201" s="211">
        <v>50.3</v>
      </c>
      <c r="I201" s="229">
        <v>47.1</v>
      </c>
    </row>
    <row r="202" spans="2:9" x14ac:dyDescent="0.15">
      <c r="B202" s="164">
        <v>169</v>
      </c>
      <c r="C202" s="219">
        <v>0.23</v>
      </c>
      <c r="D202" s="209">
        <v>0.44</v>
      </c>
      <c r="E202" s="220">
        <v>1</v>
      </c>
      <c r="F202" s="225">
        <v>49.5</v>
      </c>
      <c r="G202" s="211">
        <v>51.5</v>
      </c>
      <c r="H202" s="211">
        <v>45.5</v>
      </c>
      <c r="I202" s="229">
        <v>49.8</v>
      </c>
    </row>
    <row r="203" spans="2:9" x14ac:dyDescent="0.15">
      <c r="B203" s="164">
        <v>170</v>
      </c>
      <c r="C203" s="219">
        <v>0.68</v>
      </c>
      <c r="D203" s="209">
        <v>-0.47</v>
      </c>
      <c r="E203" s="220">
        <v>0.33</v>
      </c>
      <c r="F203" s="225">
        <v>46.9</v>
      </c>
      <c r="G203" s="211">
        <v>61.9</v>
      </c>
      <c r="H203" s="211">
        <v>60.5</v>
      </c>
      <c r="I203" s="229">
        <v>68.8</v>
      </c>
    </row>
    <row r="204" spans="2:9" x14ac:dyDescent="0.15">
      <c r="B204" s="164">
        <v>171</v>
      </c>
      <c r="C204" s="219">
        <v>1.36</v>
      </c>
      <c r="D204" s="209">
        <v>0.59</v>
      </c>
      <c r="E204" s="220">
        <v>1</v>
      </c>
      <c r="F204" s="225">
        <v>62.7</v>
      </c>
      <c r="G204" s="211">
        <v>67.099999999999994</v>
      </c>
      <c r="H204" s="211">
        <v>69.599999999999994</v>
      </c>
      <c r="I204" s="229">
        <v>68.8</v>
      </c>
    </row>
    <row r="205" spans="2:9" x14ac:dyDescent="0.15">
      <c r="B205" s="164">
        <v>172</v>
      </c>
      <c r="C205" s="219">
        <v>-0.21</v>
      </c>
      <c r="D205" s="209">
        <v>-1.38</v>
      </c>
      <c r="E205" s="220">
        <v>0</v>
      </c>
      <c r="F205" s="225">
        <v>34.200000000000003</v>
      </c>
      <c r="G205" s="211">
        <v>46.3</v>
      </c>
      <c r="H205" s="211">
        <v>44.5</v>
      </c>
      <c r="I205" s="229">
        <v>39</v>
      </c>
    </row>
    <row r="206" spans="2:9" x14ac:dyDescent="0.15">
      <c r="B206" s="164">
        <v>173</v>
      </c>
      <c r="C206" s="219">
        <v>0.06</v>
      </c>
      <c r="D206" s="209">
        <v>0.56000000000000005</v>
      </c>
      <c r="E206" s="220">
        <v>0.33</v>
      </c>
      <c r="F206" s="225">
        <v>46.9</v>
      </c>
      <c r="G206" s="211">
        <v>41.1</v>
      </c>
      <c r="H206" s="211">
        <v>45.3</v>
      </c>
      <c r="I206" s="229">
        <v>47.1</v>
      </c>
    </row>
    <row r="207" spans="2:9" x14ac:dyDescent="0.15">
      <c r="B207" s="164">
        <v>174</v>
      </c>
      <c r="C207" s="219">
        <v>0.91</v>
      </c>
      <c r="D207" s="209">
        <v>-1.67</v>
      </c>
      <c r="E207" s="220">
        <v>0.33</v>
      </c>
      <c r="F207" s="225">
        <v>57.4</v>
      </c>
      <c r="G207" s="211">
        <v>54.1</v>
      </c>
      <c r="H207" s="211">
        <v>54.8</v>
      </c>
      <c r="I207" s="229">
        <v>60.7</v>
      </c>
    </row>
    <row r="208" spans="2:9" x14ac:dyDescent="0.15">
      <c r="B208" s="164">
        <v>175</v>
      </c>
      <c r="C208" s="219">
        <v>-0.4</v>
      </c>
      <c r="D208" s="209">
        <v>0.88</v>
      </c>
      <c r="E208" s="220">
        <v>0.33</v>
      </c>
      <c r="F208" s="225">
        <v>54.8</v>
      </c>
      <c r="G208" s="211">
        <v>45</v>
      </c>
      <c r="H208" s="211">
        <v>45.9</v>
      </c>
      <c r="I208" s="229">
        <v>58</v>
      </c>
    </row>
    <row r="209" spans="1:9" x14ac:dyDescent="0.15">
      <c r="B209" s="164">
        <v>176</v>
      </c>
      <c r="C209" s="219">
        <v>0.28999999999999998</v>
      </c>
      <c r="D209" s="209">
        <v>0.39</v>
      </c>
      <c r="E209" s="220">
        <v>0.33</v>
      </c>
      <c r="F209" s="225">
        <v>41.6</v>
      </c>
      <c r="G209" s="211">
        <v>33.299999999999997</v>
      </c>
      <c r="H209" s="211">
        <v>37.6</v>
      </c>
      <c r="I209" s="229">
        <v>28.2</v>
      </c>
    </row>
    <row r="210" spans="1:9" x14ac:dyDescent="0.15">
      <c r="B210" s="164">
        <v>177</v>
      </c>
      <c r="C210" s="219">
        <v>-0.39</v>
      </c>
      <c r="D210" s="209">
        <v>1.19</v>
      </c>
      <c r="E210" s="220">
        <v>1</v>
      </c>
      <c r="F210" s="225">
        <v>40.5</v>
      </c>
      <c r="G210" s="211">
        <v>59.3</v>
      </c>
      <c r="H210" s="211">
        <v>41.9</v>
      </c>
      <c r="I210" s="229">
        <v>33.6</v>
      </c>
    </row>
    <row r="211" spans="1:9" x14ac:dyDescent="0.15">
      <c r="B211" s="164">
        <v>178</v>
      </c>
      <c r="C211" s="219">
        <v>0.3</v>
      </c>
      <c r="D211" s="209">
        <v>-0.59</v>
      </c>
      <c r="E211" s="220">
        <v>1</v>
      </c>
      <c r="F211" s="225">
        <v>54.8</v>
      </c>
      <c r="G211" s="211">
        <v>46.3</v>
      </c>
      <c r="H211" s="211">
        <v>45.5</v>
      </c>
      <c r="I211" s="229">
        <v>58</v>
      </c>
    </row>
    <row r="212" spans="1:9" x14ac:dyDescent="0.15">
      <c r="B212" s="164">
        <v>179</v>
      </c>
      <c r="C212" s="219">
        <v>0.31</v>
      </c>
      <c r="D212" s="209">
        <v>0.63</v>
      </c>
      <c r="E212" s="220">
        <v>1</v>
      </c>
      <c r="F212" s="225">
        <v>38.9</v>
      </c>
      <c r="G212" s="211">
        <v>56.7</v>
      </c>
      <c r="H212" s="211">
        <v>46.3</v>
      </c>
      <c r="I212" s="229">
        <v>58</v>
      </c>
    </row>
    <row r="213" spans="1:9" x14ac:dyDescent="0.15">
      <c r="B213" s="164">
        <v>180</v>
      </c>
      <c r="C213" s="219">
        <v>0.69</v>
      </c>
      <c r="D213" s="209">
        <v>0.03</v>
      </c>
      <c r="E213" s="220">
        <v>0.67</v>
      </c>
      <c r="F213" s="225">
        <v>49.5</v>
      </c>
      <c r="G213" s="211">
        <v>39.799999999999997</v>
      </c>
      <c r="H213" s="211">
        <v>38.6</v>
      </c>
      <c r="I213" s="229">
        <v>49.3</v>
      </c>
    </row>
    <row r="214" spans="1:9" x14ac:dyDescent="0.15">
      <c r="B214" s="164">
        <v>181</v>
      </c>
      <c r="C214" s="219">
        <v>0.52</v>
      </c>
      <c r="D214" s="209">
        <v>-0.28000000000000003</v>
      </c>
      <c r="E214" s="220">
        <v>0.67</v>
      </c>
      <c r="F214" s="225">
        <v>38.9</v>
      </c>
      <c r="G214" s="211">
        <v>41.7</v>
      </c>
      <c r="H214" s="211">
        <v>33.700000000000003</v>
      </c>
      <c r="I214" s="229">
        <v>30.9</v>
      </c>
    </row>
    <row r="215" spans="1:9" x14ac:dyDescent="0.15">
      <c r="B215" s="164">
        <v>182</v>
      </c>
      <c r="C215" s="219">
        <v>-0.38</v>
      </c>
      <c r="D215" s="209">
        <v>0.03</v>
      </c>
      <c r="E215" s="220">
        <v>0</v>
      </c>
      <c r="F215" s="225">
        <v>52.1</v>
      </c>
      <c r="G215" s="211">
        <v>43.7</v>
      </c>
      <c r="H215" s="211">
        <v>49.4</v>
      </c>
      <c r="I215" s="229">
        <v>55.3</v>
      </c>
    </row>
    <row r="216" spans="1:9" x14ac:dyDescent="0.15">
      <c r="B216" s="164">
        <v>183</v>
      </c>
      <c r="C216" s="219">
        <v>0.1</v>
      </c>
      <c r="D216" s="209">
        <v>1.19</v>
      </c>
      <c r="E216" s="220">
        <v>1</v>
      </c>
      <c r="F216" s="225">
        <v>52.1</v>
      </c>
      <c r="G216" s="211">
        <v>56.7</v>
      </c>
      <c r="H216" s="211">
        <v>62.3</v>
      </c>
      <c r="I216" s="229">
        <v>66.099999999999994</v>
      </c>
    </row>
    <row r="217" spans="1:9" x14ac:dyDescent="0.15">
      <c r="B217" s="164">
        <v>184</v>
      </c>
      <c r="C217" s="219">
        <v>0.1</v>
      </c>
      <c r="D217" s="209">
        <v>0.03</v>
      </c>
      <c r="E217" s="220">
        <v>0.33</v>
      </c>
      <c r="F217" s="225">
        <v>49.5</v>
      </c>
      <c r="G217" s="211">
        <v>56.7</v>
      </c>
      <c r="H217" s="211">
        <v>48</v>
      </c>
      <c r="I217" s="229">
        <v>47.1</v>
      </c>
    </row>
    <row r="218" spans="1:9" x14ac:dyDescent="0.15">
      <c r="B218" s="164">
        <v>185</v>
      </c>
      <c r="C218" s="219">
        <v>-0.42</v>
      </c>
      <c r="D218" s="209">
        <v>-0.6</v>
      </c>
      <c r="E218" s="220">
        <v>1</v>
      </c>
      <c r="F218" s="225">
        <v>54.8</v>
      </c>
      <c r="G218" s="211">
        <v>56.7</v>
      </c>
      <c r="H218" s="211">
        <v>64.7</v>
      </c>
      <c r="I218" s="229">
        <v>58</v>
      </c>
    </row>
    <row r="219" spans="1:9" x14ac:dyDescent="0.15">
      <c r="B219" s="164">
        <v>186</v>
      </c>
      <c r="C219" s="219">
        <v>0.33</v>
      </c>
      <c r="D219" s="209">
        <v>-0.26</v>
      </c>
      <c r="E219" s="220">
        <v>1</v>
      </c>
      <c r="F219" s="225">
        <v>52.1</v>
      </c>
      <c r="G219" s="211">
        <v>67.099999999999994</v>
      </c>
      <c r="H219" s="211">
        <v>57</v>
      </c>
      <c r="I219" s="229">
        <v>63.4</v>
      </c>
    </row>
    <row r="220" spans="1:9" x14ac:dyDescent="0.15">
      <c r="A220"/>
      <c r="B220" s="164">
        <v>187</v>
      </c>
      <c r="C220" s="219">
        <v>0.06</v>
      </c>
      <c r="D220" s="209">
        <v>-0.59</v>
      </c>
      <c r="E220" s="220">
        <v>0</v>
      </c>
      <c r="F220" s="225">
        <v>44.2</v>
      </c>
      <c r="G220" s="211">
        <v>41.1</v>
      </c>
      <c r="H220" s="211">
        <v>59.8</v>
      </c>
      <c r="I220" s="229">
        <v>44.4</v>
      </c>
    </row>
    <row r="221" spans="1:9" x14ac:dyDescent="0.15">
      <c r="A221"/>
      <c r="B221" s="164">
        <v>188</v>
      </c>
      <c r="C221" s="219">
        <v>1.1399999999999999</v>
      </c>
      <c r="D221" s="209">
        <v>1.19</v>
      </c>
      <c r="E221" s="220">
        <v>1</v>
      </c>
      <c r="F221" s="225">
        <v>65.900000000000006</v>
      </c>
      <c r="G221" s="211">
        <v>67.099999999999994</v>
      </c>
      <c r="H221" s="211">
        <v>67.099999999999994</v>
      </c>
      <c r="I221" s="229">
        <v>60.7</v>
      </c>
    </row>
    <row r="222" spans="1:9" x14ac:dyDescent="0.15">
      <c r="A222"/>
      <c r="B222" s="164">
        <v>189</v>
      </c>
      <c r="C222" s="219">
        <v>0.46</v>
      </c>
      <c r="D222" s="209">
        <v>0.03</v>
      </c>
      <c r="E222" s="220">
        <v>0.67</v>
      </c>
      <c r="F222" s="225">
        <v>52.1</v>
      </c>
      <c r="G222" s="211">
        <v>56.7</v>
      </c>
      <c r="H222" s="211">
        <v>53</v>
      </c>
      <c r="I222" s="229">
        <v>47.1</v>
      </c>
    </row>
    <row r="223" spans="1:9" x14ac:dyDescent="0.15">
      <c r="A223"/>
      <c r="B223" s="164">
        <v>190</v>
      </c>
      <c r="C223" s="219">
        <v>0.46</v>
      </c>
      <c r="D223" s="209">
        <v>0.34</v>
      </c>
      <c r="E223" s="220">
        <v>0.67</v>
      </c>
      <c r="F223" s="225">
        <v>62.2</v>
      </c>
      <c r="G223" s="211">
        <v>56.7</v>
      </c>
      <c r="H223" s="211">
        <v>51.9</v>
      </c>
      <c r="I223" s="229">
        <v>54.7</v>
      </c>
    </row>
    <row r="224" spans="1:9" x14ac:dyDescent="0.15">
      <c r="A224"/>
      <c r="B224" s="164">
        <v>191</v>
      </c>
      <c r="C224" s="219">
        <v>0.68</v>
      </c>
      <c r="D224" s="209">
        <v>0.94</v>
      </c>
      <c r="E224" s="220">
        <v>1</v>
      </c>
      <c r="F224" s="225">
        <v>62.7</v>
      </c>
      <c r="G224" s="211">
        <v>52.1</v>
      </c>
      <c r="H224" s="211">
        <v>66.099999999999994</v>
      </c>
      <c r="I224" s="229">
        <v>68.8</v>
      </c>
    </row>
    <row r="225" spans="1:9" x14ac:dyDescent="0.15">
      <c r="A225"/>
      <c r="B225" s="164">
        <v>192</v>
      </c>
      <c r="C225" s="219">
        <v>0.1</v>
      </c>
      <c r="D225" s="209">
        <v>0.56000000000000005</v>
      </c>
      <c r="E225" s="220">
        <v>0.67</v>
      </c>
      <c r="F225" s="225">
        <v>54.8</v>
      </c>
      <c r="G225" s="211">
        <v>61.9</v>
      </c>
      <c r="H225" s="211">
        <v>60.4</v>
      </c>
      <c r="I225" s="229">
        <v>55.3</v>
      </c>
    </row>
    <row r="226" spans="1:9" x14ac:dyDescent="0.15">
      <c r="A226"/>
      <c r="B226" s="164">
        <v>193</v>
      </c>
      <c r="C226" s="219">
        <v>0.05</v>
      </c>
      <c r="D226" s="209">
        <v>0.15</v>
      </c>
      <c r="E226" s="220">
        <v>1</v>
      </c>
      <c r="F226" s="225">
        <v>44.2</v>
      </c>
      <c r="G226" s="211">
        <v>49.5</v>
      </c>
      <c r="H226" s="211">
        <v>40.5</v>
      </c>
      <c r="I226" s="229">
        <v>39</v>
      </c>
    </row>
    <row r="227" spans="1:9" x14ac:dyDescent="0.15">
      <c r="A227"/>
      <c r="B227" s="164">
        <v>194</v>
      </c>
      <c r="C227" s="219">
        <v>0</v>
      </c>
      <c r="D227" s="209">
        <v>0.65</v>
      </c>
      <c r="E227" s="220">
        <v>1</v>
      </c>
      <c r="F227" s="225">
        <v>68</v>
      </c>
      <c r="G227" s="211">
        <v>64.5</v>
      </c>
      <c r="H227" s="211">
        <v>58.3</v>
      </c>
      <c r="I227" s="229">
        <v>58.5</v>
      </c>
    </row>
    <row r="228" spans="1:9" x14ac:dyDescent="0.15">
      <c r="A228"/>
      <c r="B228" s="164">
        <v>195</v>
      </c>
      <c r="C228" s="219">
        <v>-0.6</v>
      </c>
      <c r="D228" s="209">
        <v>0.34</v>
      </c>
      <c r="E228" s="220">
        <v>0</v>
      </c>
      <c r="F228" s="225">
        <v>49.5</v>
      </c>
      <c r="G228" s="211">
        <v>41.7</v>
      </c>
      <c r="H228" s="211">
        <v>50.3</v>
      </c>
      <c r="I228" s="229">
        <v>36.299999999999997</v>
      </c>
    </row>
    <row r="229" spans="1:9" x14ac:dyDescent="0.15">
      <c r="A229"/>
      <c r="B229" s="164">
        <v>196</v>
      </c>
      <c r="C229" s="219">
        <v>-1.57</v>
      </c>
      <c r="D229" s="209">
        <v>0.65</v>
      </c>
      <c r="E229" s="220">
        <v>0.33</v>
      </c>
      <c r="F229" s="225">
        <v>52.1</v>
      </c>
      <c r="G229" s="211">
        <v>56.7</v>
      </c>
      <c r="H229" s="211">
        <v>45.2</v>
      </c>
      <c r="I229" s="229">
        <v>55.3</v>
      </c>
    </row>
    <row r="230" spans="1:9" x14ac:dyDescent="0.15">
      <c r="A230"/>
      <c r="B230" s="164">
        <v>197</v>
      </c>
      <c r="C230" s="219">
        <v>1.36</v>
      </c>
      <c r="D230" s="209">
        <v>0.94</v>
      </c>
      <c r="E230" s="220">
        <v>1</v>
      </c>
      <c r="F230" s="225">
        <v>52.1</v>
      </c>
      <c r="G230" s="211">
        <v>48.9</v>
      </c>
      <c r="H230" s="211">
        <v>51.3</v>
      </c>
      <c r="I230" s="229">
        <v>41.7</v>
      </c>
    </row>
    <row r="231" spans="1:9" x14ac:dyDescent="0.15">
      <c r="A231"/>
      <c r="B231" s="164">
        <v>198</v>
      </c>
      <c r="C231" s="219">
        <v>0</v>
      </c>
      <c r="D231" s="209">
        <v>0.65</v>
      </c>
      <c r="E231" s="220">
        <v>0.67</v>
      </c>
      <c r="F231" s="225">
        <v>46.9</v>
      </c>
      <c r="G231" s="211">
        <v>33.299999999999997</v>
      </c>
      <c r="H231" s="211">
        <v>50.4</v>
      </c>
      <c r="I231" s="229">
        <v>47.1</v>
      </c>
    </row>
    <row r="232" spans="1:9" x14ac:dyDescent="0.15">
      <c r="A232"/>
      <c r="B232" s="164">
        <v>199</v>
      </c>
      <c r="C232" s="219">
        <v>-0.93</v>
      </c>
      <c r="D232" s="209">
        <v>-0.8</v>
      </c>
      <c r="E232" s="220">
        <v>0.33</v>
      </c>
      <c r="F232" s="225">
        <v>52.1</v>
      </c>
      <c r="G232" s="211">
        <v>51.5</v>
      </c>
      <c r="H232" s="211">
        <v>49.5</v>
      </c>
      <c r="I232" s="229">
        <v>55.3</v>
      </c>
    </row>
    <row r="233" spans="1:9" x14ac:dyDescent="0.15">
      <c r="A233"/>
      <c r="B233" s="164">
        <v>200</v>
      </c>
      <c r="C233" s="219">
        <v>0.32</v>
      </c>
      <c r="D233" s="209">
        <v>0.9</v>
      </c>
      <c r="E233" s="220">
        <v>0.67</v>
      </c>
      <c r="F233" s="225">
        <v>52.1</v>
      </c>
      <c r="G233" s="211">
        <v>59.3</v>
      </c>
      <c r="H233" s="211">
        <v>58.1</v>
      </c>
      <c r="I233" s="229">
        <v>47.1</v>
      </c>
    </row>
    <row r="234" spans="1:9" x14ac:dyDescent="0.15">
      <c r="A234"/>
      <c r="B234" s="164">
        <v>201</v>
      </c>
      <c r="C234" s="219">
        <v>0.26</v>
      </c>
      <c r="D234" s="209">
        <v>0.03</v>
      </c>
      <c r="E234" s="220">
        <v>1</v>
      </c>
      <c r="F234" s="225">
        <v>57.4</v>
      </c>
      <c r="G234" s="211">
        <v>51.5</v>
      </c>
      <c r="H234" s="211">
        <v>55.3</v>
      </c>
      <c r="I234" s="229">
        <v>60.7</v>
      </c>
    </row>
    <row r="235" spans="1:9" x14ac:dyDescent="0.15">
      <c r="A235"/>
      <c r="B235" s="164">
        <v>202</v>
      </c>
      <c r="C235" s="219">
        <v>0.2</v>
      </c>
      <c r="D235" s="209">
        <v>-0.47</v>
      </c>
      <c r="E235" s="220">
        <v>0.67</v>
      </c>
      <c r="F235" s="225">
        <v>56.4</v>
      </c>
      <c r="G235" s="211">
        <v>49.5</v>
      </c>
      <c r="H235" s="211">
        <v>51.9</v>
      </c>
      <c r="I235" s="229">
        <v>47.1</v>
      </c>
    </row>
    <row r="236" spans="1:9" x14ac:dyDescent="0.15">
      <c r="A236"/>
      <c r="B236" s="164">
        <v>203</v>
      </c>
      <c r="C236" s="219">
        <v>0.23</v>
      </c>
      <c r="D236" s="209">
        <v>0.15</v>
      </c>
      <c r="E236" s="220">
        <v>0.33</v>
      </c>
      <c r="F236" s="225">
        <v>49.5</v>
      </c>
      <c r="G236" s="211">
        <v>51.5</v>
      </c>
      <c r="H236" s="211">
        <v>48</v>
      </c>
      <c r="I236" s="229">
        <v>52.6</v>
      </c>
    </row>
    <row r="237" spans="1:9" x14ac:dyDescent="0.15">
      <c r="A237"/>
      <c r="B237" s="164">
        <v>204</v>
      </c>
      <c r="C237" s="219">
        <v>-0.16</v>
      </c>
      <c r="D237" s="209">
        <v>0.65</v>
      </c>
      <c r="E237" s="220">
        <v>1</v>
      </c>
      <c r="F237" s="225">
        <v>68</v>
      </c>
      <c r="G237" s="211">
        <v>61.9</v>
      </c>
      <c r="H237" s="211">
        <v>69.7</v>
      </c>
      <c r="I237" s="229">
        <v>71.5</v>
      </c>
    </row>
    <row r="238" spans="1:9" x14ac:dyDescent="0.15">
      <c r="A238"/>
      <c r="B238" s="164">
        <v>205</v>
      </c>
      <c r="C238" s="219">
        <v>-0.61</v>
      </c>
      <c r="D238" s="209">
        <v>0.36</v>
      </c>
      <c r="E238" s="220">
        <v>0</v>
      </c>
      <c r="F238" s="225">
        <v>44.2</v>
      </c>
      <c r="G238" s="211">
        <v>48.9</v>
      </c>
      <c r="H238" s="211">
        <v>46.1</v>
      </c>
      <c r="I238" s="229">
        <v>47.1</v>
      </c>
    </row>
    <row r="239" spans="1:9" x14ac:dyDescent="0.15">
      <c r="A239"/>
      <c r="B239" s="164">
        <v>206</v>
      </c>
      <c r="C239" s="219">
        <v>0.66</v>
      </c>
      <c r="D239" s="209">
        <v>0.34</v>
      </c>
      <c r="E239" s="220">
        <v>0.67</v>
      </c>
      <c r="F239" s="225">
        <v>54.8</v>
      </c>
      <c r="G239" s="211">
        <v>56.7</v>
      </c>
      <c r="H239" s="211">
        <v>61.9</v>
      </c>
      <c r="I239" s="229">
        <v>63.4</v>
      </c>
    </row>
    <row r="240" spans="1:9" x14ac:dyDescent="0.15">
      <c r="A240"/>
      <c r="B240" s="164">
        <v>207</v>
      </c>
      <c r="C240" s="219">
        <v>0.46</v>
      </c>
      <c r="D240" s="209">
        <v>0.03</v>
      </c>
      <c r="E240" s="220">
        <v>0.67</v>
      </c>
      <c r="F240" s="225">
        <v>54.8</v>
      </c>
      <c r="G240" s="211">
        <v>54.7</v>
      </c>
      <c r="H240" s="211">
        <v>56.9</v>
      </c>
      <c r="I240" s="229">
        <v>58</v>
      </c>
    </row>
    <row r="241" spans="1:9" x14ac:dyDescent="0.15">
      <c r="A241"/>
      <c r="B241" s="164">
        <v>208</v>
      </c>
      <c r="C241" s="219">
        <v>0.28999999999999998</v>
      </c>
      <c r="D241" s="209">
        <v>0.03</v>
      </c>
      <c r="E241" s="220">
        <v>1</v>
      </c>
      <c r="F241" s="225">
        <v>49.5</v>
      </c>
      <c r="G241" s="211">
        <v>48.9</v>
      </c>
      <c r="H241" s="211">
        <v>56.2</v>
      </c>
      <c r="I241" s="229">
        <v>47.1</v>
      </c>
    </row>
    <row r="242" spans="1:9" x14ac:dyDescent="0.15">
      <c r="A242"/>
      <c r="B242" s="164">
        <v>209</v>
      </c>
      <c r="C242" s="219">
        <v>-0.66</v>
      </c>
      <c r="D242" s="209">
        <v>-1.07</v>
      </c>
      <c r="E242" s="220">
        <v>0.67</v>
      </c>
      <c r="F242" s="225">
        <v>49.5</v>
      </c>
      <c r="G242" s="211">
        <v>61.9</v>
      </c>
      <c r="H242" s="211">
        <v>60.4</v>
      </c>
      <c r="I242" s="229">
        <v>47.1</v>
      </c>
    </row>
    <row r="243" spans="1:9" x14ac:dyDescent="0.15">
      <c r="A243"/>
      <c r="B243" s="164">
        <v>210</v>
      </c>
      <c r="C243" s="219">
        <v>0.26</v>
      </c>
      <c r="D243" s="209">
        <v>1.19</v>
      </c>
      <c r="E243" s="220">
        <v>1</v>
      </c>
      <c r="F243" s="225">
        <v>52.1</v>
      </c>
      <c r="G243" s="211">
        <v>52.8</v>
      </c>
      <c r="H243" s="211">
        <v>37.6</v>
      </c>
      <c r="I243" s="229">
        <v>52.6</v>
      </c>
    </row>
    <row r="244" spans="1:9" x14ac:dyDescent="0.15">
      <c r="A244"/>
      <c r="B244" s="164">
        <v>211</v>
      </c>
      <c r="C244" s="219">
        <v>0.44</v>
      </c>
      <c r="D244" s="209">
        <v>-0.47</v>
      </c>
      <c r="E244" s="220">
        <v>0.33</v>
      </c>
      <c r="F244" s="225">
        <v>62.7</v>
      </c>
      <c r="G244" s="211">
        <v>64.5</v>
      </c>
      <c r="H244" s="211">
        <v>48</v>
      </c>
      <c r="I244" s="229">
        <v>63.4</v>
      </c>
    </row>
    <row r="245" spans="1:9" x14ac:dyDescent="0.15">
      <c r="A245"/>
      <c r="B245" s="164">
        <v>212</v>
      </c>
      <c r="C245" s="219">
        <v>-0.19</v>
      </c>
      <c r="D245" s="209">
        <v>-0.85</v>
      </c>
      <c r="E245" s="220">
        <v>0</v>
      </c>
      <c r="F245" s="225">
        <v>54.8</v>
      </c>
      <c r="G245" s="211">
        <v>60.6</v>
      </c>
      <c r="H245" s="211">
        <v>55.5</v>
      </c>
      <c r="I245" s="229">
        <v>58</v>
      </c>
    </row>
    <row r="246" spans="1:9" x14ac:dyDescent="0.15">
      <c r="B246" s="164">
        <v>213</v>
      </c>
      <c r="C246" s="219">
        <v>0.52</v>
      </c>
      <c r="D246" s="209">
        <v>0.65</v>
      </c>
      <c r="E246" s="220">
        <v>0.33</v>
      </c>
      <c r="F246" s="225">
        <v>54.3</v>
      </c>
      <c r="G246" s="211">
        <v>62.5</v>
      </c>
      <c r="H246" s="211">
        <v>56.6</v>
      </c>
      <c r="I246" s="229">
        <v>54.7</v>
      </c>
    </row>
    <row r="247" spans="1:9" x14ac:dyDescent="0.15">
      <c r="B247" s="164">
        <v>214</v>
      </c>
      <c r="C247" s="219">
        <v>0.91</v>
      </c>
      <c r="D247" s="209">
        <v>0.34</v>
      </c>
      <c r="E247" s="220">
        <v>1</v>
      </c>
      <c r="F247" s="225">
        <v>52.1</v>
      </c>
      <c r="G247" s="211">
        <v>54.1</v>
      </c>
      <c r="H247" s="211">
        <v>58.1</v>
      </c>
      <c r="I247" s="229">
        <v>55.8</v>
      </c>
    </row>
    <row r="248" spans="1:9" x14ac:dyDescent="0.15">
      <c r="B248" s="164">
        <v>215</v>
      </c>
      <c r="C248" s="219">
        <v>0.06</v>
      </c>
      <c r="D248" s="209">
        <v>0.32</v>
      </c>
      <c r="E248" s="220">
        <v>0.67</v>
      </c>
      <c r="F248" s="225">
        <v>49.5</v>
      </c>
      <c r="G248" s="211">
        <v>43.7</v>
      </c>
      <c r="H248" s="211">
        <v>55.5</v>
      </c>
      <c r="I248" s="229">
        <v>68.8</v>
      </c>
    </row>
    <row r="249" spans="1:9" x14ac:dyDescent="0.15">
      <c r="B249" s="164">
        <v>216</v>
      </c>
      <c r="C249" s="219">
        <v>-1.55</v>
      </c>
      <c r="D249" s="209">
        <v>0.03</v>
      </c>
      <c r="E249" s="220">
        <v>0</v>
      </c>
      <c r="F249" s="225">
        <v>36.299999999999997</v>
      </c>
      <c r="G249" s="211">
        <v>41.1</v>
      </c>
      <c r="H249" s="211">
        <v>43.5</v>
      </c>
      <c r="I249" s="229">
        <v>33.6</v>
      </c>
    </row>
    <row r="250" spans="1:9" x14ac:dyDescent="0.15">
      <c r="B250" s="164">
        <v>217</v>
      </c>
      <c r="C250" s="219">
        <v>0.42</v>
      </c>
      <c r="D250" s="209">
        <v>-0.47</v>
      </c>
      <c r="E250" s="220">
        <v>0.33</v>
      </c>
      <c r="F250" s="225">
        <v>73.3</v>
      </c>
      <c r="G250" s="211">
        <v>61.2</v>
      </c>
      <c r="H250" s="211">
        <v>57.4</v>
      </c>
      <c r="I250" s="229">
        <v>54.7</v>
      </c>
    </row>
    <row r="251" spans="1:9" x14ac:dyDescent="0.15">
      <c r="B251" s="164">
        <v>218</v>
      </c>
      <c r="C251" s="219">
        <v>0.67</v>
      </c>
      <c r="D251" s="209">
        <v>0.03</v>
      </c>
      <c r="E251" s="220">
        <v>0.67</v>
      </c>
      <c r="F251" s="225">
        <v>52.1</v>
      </c>
      <c r="G251" s="211">
        <v>56.7</v>
      </c>
      <c r="H251" s="211">
        <v>51.1</v>
      </c>
      <c r="I251" s="229">
        <v>55.3</v>
      </c>
    </row>
    <row r="252" spans="1:9" x14ac:dyDescent="0.15">
      <c r="B252" s="164">
        <v>219</v>
      </c>
      <c r="C252" s="219">
        <v>0.06</v>
      </c>
      <c r="D252" s="209">
        <v>0.59</v>
      </c>
      <c r="E252" s="220">
        <v>1</v>
      </c>
      <c r="F252" s="225">
        <v>52.1</v>
      </c>
      <c r="G252" s="211">
        <v>51.5</v>
      </c>
      <c r="H252" s="211">
        <v>45.4</v>
      </c>
      <c r="I252" s="229">
        <v>39</v>
      </c>
    </row>
    <row r="253" spans="1:9" x14ac:dyDescent="0.15">
      <c r="B253" s="164">
        <v>220</v>
      </c>
      <c r="C253" s="219">
        <v>-0.16</v>
      </c>
      <c r="D253" s="209">
        <v>0.03</v>
      </c>
      <c r="E253" s="220">
        <v>0.33</v>
      </c>
      <c r="F253" s="225">
        <v>44.2</v>
      </c>
      <c r="G253" s="211">
        <v>59.3</v>
      </c>
      <c r="H253" s="211">
        <v>49.5</v>
      </c>
      <c r="I253" s="229">
        <v>55.3</v>
      </c>
    </row>
    <row r="254" spans="1:9" x14ac:dyDescent="0.15">
      <c r="B254" s="164">
        <v>221</v>
      </c>
      <c r="C254" s="219">
        <v>0.49</v>
      </c>
      <c r="D254" s="209">
        <v>1.19</v>
      </c>
      <c r="E254" s="220">
        <v>1</v>
      </c>
      <c r="F254" s="225">
        <v>46.9</v>
      </c>
      <c r="G254" s="211">
        <v>51.5</v>
      </c>
      <c r="H254" s="211">
        <v>50.6</v>
      </c>
      <c r="I254" s="229">
        <v>49.8</v>
      </c>
    </row>
    <row r="255" spans="1:9" x14ac:dyDescent="0.15">
      <c r="B255" s="164">
        <v>222</v>
      </c>
      <c r="C255" s="219">
        <v>-0.8</v>
      </c>
      <c r="D255" s="209">
        <v>0.15</v>
      </c>
      <c r="E255" s="220">
        <v>0.33</v>
      </c>
      <c r="F255" s="225">
        <v>41.6</v>
      </c>
      <c r="G255" s="211">
        <v>41.1</v>
      </c>
      <c r="H255" s="211">
        <v>39.5</v>
      </c>
      <c r="I255" s="229">
        <v>47.1</v>
      </c>
    </row>
    <row r="256" spans="1:9" x14ac:dyDescent="0.15">
      <c r="B256" s="164">
        <v>223</v>
      </c>
      <c r="C256" s="219">
        <v>-0.47</v>
      </c>
      <c r="D256" s="209">
        <v>0.28000000000000003</v>
      </c>
      <c r="E256" s="220">
        <v>1</v>
      </c>
      <c r="F256" s="225">
        <v>65.400000000000006</v>
      </c>
      <c r="G256" s="211">
        <v>61.9</v>
      </c>
      <c r="H256" s="211">
        <v>47.1</v>
      </c>
      <c r="I256" s="229">
        <v>60.7</v>
      </c>
    </row>
    <row r="257" spans="2:9" x14ac:dyDescent="0.15">
      <c r="B257" s="164">
        <v>224</v>
      </c>
      <c r="C257" s="219">
        <v>0.46</v>
      </c>
      <c r="D257" s="209">
        <v>0.03</v>
      </c>
      <c r="E257" s="220">
        <v>1</v>
      </c>
      <c r="F257" s="225">
        <v>41.6</v>
      </c>
      <c r="G257" s="211">
        <v>64.5</v>
      </c>
      <c r="H257" s="211">
        <v>47.1</v>
      </c>
      <c r="I257" s="229">
        <v>53.1</v>
      </c>
    </row>
    <row r="258" spans="2:9" x14ac:dyDescent="0.15">
      <c r="B258" s="164">
        <v>225</v>
      </c>
      <c r="C258" s="219">
        <v>-0.34</v>
      </c>
      <c r="D258" s="209">
        <v>0.59</v>
      </c>
      <c r="E258" s="220">
        <v>1</v>
      </c>
      <c r="F258" s="225">
        <v>38.9</v>
      </c>
      <c r="G258" s="211">
        <v>33.9</v>
      </c>
      <c r="H258" s="211">
        <v>35.1</v>
      </c>
      <c r="I258" s="229">
        <v>44.4</v>
      </c>
    </row>
    <row r="259" spans="2:9" x14ac:dyDescent="0.15">
      <c r="B259" s="164">
        <v>226</v>
      </c>
      <c r="C259" s="219">
        <v>0.1</v>
      </c>
      <c r="D259" s="209">
        <v>1.19</v>
      </c>
      <c r="E259" s="220">
        <v>1</v>
      </c>
      <c r="F259" s="225">
        <v>38.9</v>
      </c>
      <c r="G259" s="211">
        <v>35.9</v>
      </c>
      <c r="H259" s="211">
        <v>46.8</v>
      </c>
      <c r="I259" s="229">
        <v>39</v>
      </c>
    </row>
    <row r="260" spans="2:9" x14ac:dyDescent="0.15">
      <c r="B260" s="164">
        <v>227</v>
      </c>
      <c r="C260" s="219">
        <v>0.52</v>
      </c>
      <c r="D260" s="209">
        <v>-0.59</v>
      </c>
      <c r="E260" s="220">
        <v>0.67</v>
      </c>
      <c r="F260" s="225">
        <v>41.6</v>
      </c>
      <c r="G260" s="211">
        <v>59.3</v>
      </c>
      <c r="H260" s="211">
        <v>38.6</v>
      </c>
      <c r="I260" s="229">
        <v>36.299999999999997</v>
      </c>
    </row>
    <row r="261" spans="2:9" x14ac:dyDescent="0.15">
      <c r="B261" s="164">
        <v>228</v>
      </c>
      <c r="C261" s="219">
        <v>0.23</v>
      </c>
      <c r="D261" s="209">
        <v>0.03</v>
      </c>
      <c r="E261" s="220">
        <v>1</v>
      </c>
      <c r="F261" s="225">
        <v>52.1</v>
      </c>
      <c r="G261" s="211">
        <v>59.3</v>
      </c>
      <c r="H261" s="211">
        <v>52.9</v>
      </c>
      <c r="I261" s="229">
        <v>60.7</v>
      </c>
    </row>
    <row r="262" spans="2:9" x14ac:dyDescent="0.15">
      <c r="B262" s="164">
        <v>229</v>
      </c>
      <c r="C262" s="219">
        <v>0.49</v>
      </c>
      <c r="D262" s="209">
        <v>0.94</v>
      </c>
      <c r="E262" s="220">
        <v>1</v>
      </c>
      <c r="F262" s="225">
        <v>49.5</v>
      </c>
      <c r="G262" s="211">
        <v>39.799999999999997</v>
      </c>
      <c r="H262" s="211">
        <v>44.5</v>
      </c>
      <c r="I262" s="229">
        <v>55.3</v>
      </c>
    </row>
    <row r="263" spans="2:9" x14ac:dyDescent="0.15">
      <c r="B263" s="164">
        <v>230</v>
      </c>
      <c r="C263" s="219">
        <v>0.08</v>
      </c>
      <c r="D263" s="209">
        <v>0.03</v>
      </c>
      <c r="E263" s="220">
        <v>1</v>
      </c>
      <c r="F263" s="225">
        <v>54.8</v>
      </c>
      <c r="G263" s="211">
        <v>67.099999999999994</v>
      </c>
      <c r="H263" s="211">
        <v>47.4</v>
      </c>
      <c r="I263" s="229">
        <v>49.8</v>
      </c>
    </row>
    <row r="264" spans="2:9" x14ac:dyDescent="0.15">
      <c r="B264" s="164">
        <v>231</v>
      </c>
      <c r="C264" s="219">
        <v>0.48</v>
      </c>
      <c r="D264" s="209">
        <v>0.69</v>
      </c>
      <c r="E264" s="220">
        <v>0.67</v>
      </c>
      <c r="F264" s="225">
        <v>62.7</v>
      </c>
      <c r="G264" s="211">
        <v>43</v>
      </c>
      <c r="H264" s="211">
        <v>58.9</v>
      </c>
      <c r="I264" s="229">
        <v>65</v>
      </c>
    </row>
    <row r="265" spans="2:9" x14ac:dyDescent="0.15">
      <c r="B265" s="164">
        <v>232</v>
      </c>
      <c r="C265" s="219">
        <v>0.56999999999999995</v>
      </c>
      <c r="D265" s="209">
        <v>-2.62</v>
      </c>
      <c r="E265" s="220">
        <v>0</v>
      </c>
      <c r="F265" s="225">
        <v>38.9</v>
      </c>
      <c r="G265" s="211">
        <v>28.1</v>
      </c>
      <c r="H265" s="211">
        <v>38.4</v>
      </c>
      <c r="I265" s="229">
        <v>44.4</v>
      </c>
    </row>
    <row r="266" spans="2:9" x14ac:dyDescent="0.15">
      <c r="B266" s="164">
        <v>233</v>
      </c>
      <c r="C266" s="219">
        <v>-0.38</v>
      </c>
      <c r="D266" s="209">
        <v>0.37</v>
      </c>
      <c r="E266" s="220">
        <v>0.67</v>
      </c>
      <c r="F266" s="225">
        <v>44.2</v>
      </c>
      <c r="G266" s="211">
        <v>43.7</v>
      </c>
      <c r="H266" s="211">
        <v>46.1</v>
      </c>
      <c r="I266" s="229">
        <v>47.1</v>
      </c>
    </row>
    <row r="267" spans="2:9" x14ac:dyDescent="0.15">
      <c r="B267" s="164">
        <v>234</v>
      </c>
      <c r="C267" s="219">
        <v>1.1100000000000001</v>
      </c>
      <c r="D267" s="209">
        <v>-1.05</v>
      </c>
      <c r="E267" s="220">
        <v>0.33</v>
      </c>
      <c r="F267" s="225">
        <v>70.7</v>
      </c>
      <c r="G267" s="211">
        <v>67.099999999999994</v>
      </c>
      <c r="H267" s="211">
        <v>63</v>
      </c>
      <c r="I267" s="229">
        <v>63.4</v>
      </c>
    </row>
    <row r="268" spans="2:9" x14ac:dyDescent="0.15">
      <c r="B268" s="164">
        <v>235</v>
      </c>
      <c r="C268" s="219">
        <v>-0.04</v>
      </c>
      <c r="D268" s="209">
        <v>-0.28999999999999998</v>
      </c>
      <c r="E268" s="220">
        <v>0.67</v>
      </c>
      <c r="F268" s="225">
        <v>41.6</v>
      </c>
      <c r="G268" s="211">
        <v>38.5</v>
      </c>
      <c r="H268" s="211">
        <v>40.200000000000003</v>
      </c>
      <c r="I268" s="229">
        <v>33.6</v>
      </c>
    </row>
    <row r="269" spans="2:9" x14ac:dyDescent="0.15">
      <c r="B269" s="164">
        <v>236</v>
      </c>
      <c r="C269" s="219">
        <v>0.46</v>
      </c>
      <c r="D269" s="209">
        <v>0.59</v>
      </c>
      <c r="E269" s="220">
        <v>1</v>
      </c>
      <c r="F269" s="225">
        <v>52.1</v>
      </c>
      <c r="G269" s="211">
        <v>62.5</v>
      </c>
      <c r="H269" s="211">
        <v>53.6</v>
      </c>
      <c r="I269" s="229">
        <v>56.3</v>
      </c>
    </row>
    <row r="270" spans="2:9" x14ac:dyDescent="0.15">
      <c r="B270" s="164">
        <v>237</v>
      </c>
      <c r="C270" s="219">
        <v>-0.83</v>
      </c>
      <c r="D270" s="209">
        <v>1.19</v>
      </c>
      <c r="E270" s="220">
        <v>0.67</v>
      </c>
      <c r="F270" s="225">
        <v>38.9</v>
      </c>
      <c r="G270" s="211">
        <v>38.5</v>
      </c>
      <c r="H270" s="211">
        <v>44.4</v>
      </c>
      <c r="I270" s="229">
        <v>26</v>
      </c>
    </row>
    <row r="271" spans="2:9" x14ac:dyDescent="0.15">
      <c r="B271" s="164">
        <v>238</v>
      </c>
      <c r="C271" s="219">
        <v>0</v>
      </c>
      <c r="D271" s="209">
        <v>0.34</v>
      </c>
      <c r="E271" s="220">
        <v>1</v>
      </c>
      <c r="F271" s="225">
        <v>62.7</v>
      </c>
      <c r="G271" s="211">
        <v>59.9</v>
      </c>
      <c r="H271" s="211">
        <v>65.400000000000006</v>
      </c>
      <c r="I271" s="229">
        <v>53.6</v>
      </c>
    </row>
    <row r="272" spans="2:9" x14ac:dyDescent="0.15">
      <c r="B272" s="164">
        <v>239</v>
      </c>
      <c r="C272" s="219">
        <v>0.28000000000000003</v>
      </c>
      <c r="D272" s="209">
        <v>0.32</v>
      </c>
      <c r="E272" s="220">
        <v>1</v>
      </c>
      <c r="F272" s="225">
        <v>52.1</v>
      </c>
      <c r="G272" s="211">
        <v>54.1</v>
      </c>
      <c r="H272" s="211">
        <v>56.5</v>
      </c>
      <c r="I272" s="229">
        <v>55.3</v>
      </c>
    </row>
    <row r="273" spans="2:9" x14ac:dyDescent="0.15">
      <c r="B273" s="164">
        <v>240</v>
      </c>
      <c r="C273" s="219">
        <v>-0.22</v>
      </c>
      <c r="D273" s="209">
        <v>-1.34</v>
      </c>
      <c r="E273" s="220">
        <v>0.67</v>
      </c>
      <c r="F273" s="225">
        <v>46.9</v>
      </c>
      <c r="G273" s="211">
        <v>31.3</v>
      </c>
      <c r="H273" s="211">
        <v>43.6</v>
      </c>
      <c r="I273" s="229">
        <v>36.299999999999997</v>
      </c>
    </row>
    <row r="274" spans="2:9" x14ac:dyDescent="0.15">
      <c r="B274" s="164">
        <v>241</v>
      </c>
      <c r="C274" s="219">
        <v>0</v>
      </c>
      <c r="D274" s="209">
        <v>-0.18</v>
      </c>
      <c r="E274" s="220">
        <v>0</v>
      </c>
      <c r="F274" s="225">
        <v>62.7</v>
      </c>
      <c r="G274" s="211">
        <v>59.3</v>
      </c>
      <c r="H274" s="211">
        <v>55.5</v>
      </c>
      <c r="I274" s="229">
        <v>45.5</v>
      </c>
    </row>
    <row r="275" spans="2:9" x14ac:dyDescent="0.15">
      <c r="B275" s="164">
        <v>242</v>
      </c>
      <c r="C275" s="219">
        <v>-0.44</v>
      </c>
      <c r="D275" s="209">
        <v>-0.55000000000000004</v>
      </c>
      <c r="E275" s="220">
        <v>0.33</v>
      </c>
      <c r="F275" s="225">
        <v>46.9</v>
      </c>
      <c r="G275" s="211">
        <v>38.5</v>
      </c>
      <c r="H275" s="211">
        <v>47.1</v>
      </c>
      <c r="I275" s="229">
        <v>41.7</v>
      </c>
    </row>
    <row r="276" spans="2:9" x14ac:dyDescent="0.15">
      <c r="B276" s="164">
        <v>243</v>
      </c>
      <c r="C276" s="219">
        <v>0.26</v>
      </c>
      <c r="D276" s="209">
        <v>0.88</v>
      </c>
      <c r="E276" s="220">
        <v>1</v>
      </c>
      <c r="F276" s="225">
        <v>65.400000000000006</v>
      </c>
      <c r="G276" s="211">
        <v>59.3</v>
      </c>
      <c r="H276" s="211">
        <v>62.3</v>
      </c>
      <c r="I276" s="229">
        <v>60.7</v>
      </c>
    </row>
    <row r="277" spans="2:9" x14ac:dyDescent="0.15">
      <c r="B277" s="164">
        <v>244</v>
      </c>
      <c r="C277" s="219">
        <v>0.46</v>
      </c>
      <c r="D277" s="209">
        <v>-0.47</v>
      </c>
      <c r="E277" s="220">
        <v>0</v>
      </c>
      <c r="F277" s="225">
        <v>49.5</v>
      </c>
      <c r="G277" s="211">
        <v>61.9</v>
      </c>
      <c r="H277" s="211">
        <v>41.4</v>
      </c>
      <c r="I277" s="229">
        <v>55.3</v>
      </c>
    </row>
    <row r="278" spans="2:9" x14ac:dyDescent="0.15">
      <c r="B278" s="164">
        <v>245</v>
      </c>
      <c r="C278" s="219">
        <v>1.1599999999999999</v>
      </c>
      <c r="D278" s="209">
        <v>1.19</v>
      </c>
      <c r="E278" s="220">
        <v>0.33</v>
      </c>
      <c r="F278" s="225">
        <v>55.3</v>
      </c>
      <c r="G278" s="211">
        <v>46.9</v>
      </c>
      <c r="H278" s="211">
        <v>49.1</v>
      </c>
      <c r="I278" s="229">
        <v>54.2</v>
      </c>
    </row>
    <row r="279" spans="2:9" x14ac:dyDescent="0.15">
      <c r="B279" s="164">
        <v>246</v>
      </c>
      <c r="C279" s="219">
        <v>0.01</v>
      </c>
      <c r="D279" s="209">
        <v>0.32</v>
      </c>
      <c r="E279" s="220">
        <v>0</v>
      </c>
      <c r="F279" s="225">
        <v>52.1</v>
      </c>
      <c r="G279" s="211">
        <v>41.1</v>
      </c>
      <c r="H279" s="211">
        <v>50.6</v>
      </c>
      <c r="I279" s="229">
        <v>52.6</v>
      </c>
    </row>
    <row r="280" spans="2:9" x14ac:dyDescent="0.15">
      <c r="B280" s="164">
        <v>247</v>
      </c>
      <c r="C280" s="219">
        <v>0.93</v>
      </c>
      <c r="D280" s="209">
        <v>0.03</v>
      </c>
      <c r="E280" s="220">
        <v>1</v>
      </c>
      <c r="F280" s="225">
        <v>65.900000000000006</v>
      </c>
      <c r="G280" s="211">
        <v>67.099999999999994</v>
      </c>
      <c r="H280" s="211">
        <v>70.5</v>
      </c>
      <c r="I280" s="229">
        <v>52.6</v>
      </c>
    </row>
    <row r="281" spans="2:9" x14ac:dyDescent="0.15">
      <c r="B281" s="164">
        <v>248</v>
      </c>
      <c r="C281" s="219">
        <v>1.1599999999999999</v>
      </c>
      <c r="D281" s="209">
        <v>-0.72</v>
      </c>
      <c r="E281" s="220">
        <v>0.67</v>
      </c>
      <c r="F281" s="225">
        <v>56.9</v>
      </c>
      <c r="G281" s="211">
        <v>64.5</v>
      </c>
      <c r="H281" s="211">
        <v>72.2</v>
      </c>
      <c r="I281" s="229">
        <v>54.2</v>
      </c>
    </row>
    <row r="282" spans="2:9" x14ac:dyDescent="0.15">
      <c r="B282" s="164">
        <v>249</v>
      </c>
      <c r="C282" s="219">
        <v>0.46</v>
      </c>
      <c r="D282" s="209">
        <v>0.65</v>
      </c>
      <c r="E282" s="220">
        <v>1</v>
      </c>
      <c r="F282" s="225">
        <v>68</v>
      </c>
      <c r="G282" s="211">
        <v>59.3</v>
      </c>
      <c r="H282" s="211">
        <v>57.9</v>
      </c>
      <c r="I282" s="229">
        <v>74.2</v>
      </c>
    </row>
    <row r="283" spans="2:9" x14ac:dyDescent="0.15">
      <c r="B283" s="164">
        <v>250</v>
      </c>
      <c r="C283" s="219">
        <v>0.89</v>
      </c>
      <c r="D283" s="209">
        <v>0.32</v>
      </c>
      <c r="E283" s="220">
        <v>0.67</v>
      </c>
      <c r="F283" s="225">
        <v>46.9</v>
      </c>
      <c r="G283" s="211">
        <v>44.3</v>
      </c>
      <c r="H283" s="211">
        <v>48.7</v>
      </c>
      <c r="I283" s="229">
        <v>53.1</v>
      </c>
    </row>
    <row r="284" spans="2:9" x14ac:dyDescent="0.15">
      <c r="B284" s="164">
        <v>251</v>
      </c>
      <c r="C284" s="219">
        <v>0.91</v>
      </c>
      <c r="D284" s="209">
        <v>0.03</v>
      </c>
      <c r="E284" s="220">
        <v>1</v>
      </c>
      <c r="F284" s="225">
        <v>57.4</v>
      </c>
      <c r="G284" s="211">
        <v>59.3</v>
      </c>
      <c r="H284" s="211">
        <v>55.5</v>
      </c>
      <c r="I284" s="229">
        <v>55.3</v>
      </c>
    </row>
    <row r="285" spans="2:9" x14ac:dyDescent="0.15">
      <c r="B285" s="164">
        <v>252</v>
      </c>
      <c r="C285" s="219">
        <v>0.73</v>
      </c>
      <c r="D285" s="209">
        <v>0.03</v>
      </c>
      <c r="E285" s="220">
        <v>1</v>
      </c>
      <c r="F285" s="225">
        <v>62.7</v>
      </c>
      <c r="G285" s="211">
        <v>62.5</v>
      </c>
      <c r="H285" s="211">
        <v>68.900000000000006</v>
      </c>
      <c r="I285" s="229">
        <v>60.7</v>
      </c>
    </row>
    <row r="286" spans="2:9" x14ac:dyDescent="0.15">
      <c r="B286" s="164">
        <v>253</v>
      </c>
      <c r="C286" s="219">
        <v>0.46</v>
      </c>
      <c r="D286" s="209">
        <v>0.03</v>
      </c>
      <c r="E286" s="220">
        <v>0</v>
      </c>
      <c r="F286" s="225">
        <v>49.5</v>
      </c>
      <c r="G286" s="211">
        <v>46.3</v>
      </c>
      <c r="H286" s="211">
        <v>46.2</v>
      </c>
      <c r="I286" s="229">
        <v>41.7</v>
      </c>
    </row>
    <row r="287" spans="2:9" x14ac:dyDescent="0.15">
      <c r="B287" s="164">
        <v>254</v>
      </c>
      <c r="C287" s="219">
        <v>-0.22</v>
      </c>
      <c r="D287" s="209">
        <v>0.32</v>
      </c>
      <c r="E287" s="220">
        <v>0.33</v>
      </c>
      <c r="F287" s="225">
        <v>35.200000000000003</v>
      </c>
      <c r="G287" s="211">
        <v>38.5</v>
      </c>
      <c r="H287" s="211">
        <v>39.9</v>
      </c>
      <c r="I287" s="229">
        <v>34.700000000000003</v>
      </c>
    </row>
    <row r="288" spans="2:9" x14ac:dyDescent="0.15">
      <c r="B288" s="164">
        <v>255</v>
      </c>
      <c r="C288" s="219">
        <v>0</v>
      </c>
      <c r="D288" s="209">
        <v>0.15</v>
      </c>
      <c r="E288" s="220">
        <v>0.33</v>
      </c>
      <c r="F288" s="225">
        <v>73.3</v>
      </c>
      <c r="G288" s="211">
        <v>64.5</v>
      </c>
      <c r="H288" s="211">
        <v>75.5</v>
      </c>
      <c r="I288" s="229">
        <v>60.7</v>
      </c>
    </row>
    <row r="289" spans="2:9" x14ac:dyDescent="0.15">
      <c r="B289" s="164">
        <v>256</v>
      </c>
      <c r="C289" s="219">
        <v>0.73</v>
      </c>
      <c r="D289" s="209">
        <v>-1.42</v>
      </c>
      <c r="E289" s="220">
        <v>0.33</v>
      </c>
      <c r="F289" s="225">
        <v>38.9</v>
      </c>
      <c r="G289" s="211">
        <v>41.1</v>
      </c>
      <c r="H289" s="211">
        <v>41</v>
      </c>
      <c r="I289" s="229">
        <v>36.299999999999997</v>
      </c>
    </row>
    <row r="290" spans="2:9" x14ac:dyDescent="0.15">
      <c r="B290" s="164">
        <v>257</v>
      </c>
      <c r="C290" s="219">
        <v>0.25</v>
      </c>
      <c r="D290" s="209">
        <v>0.34</v>
      </c>
      <c r="E290" s="220">
        <v>1</v>
      </c>
      <c r="F290" s="225">
        <v>49.5</v>
      </c>
      <c r="G290" s="211">
        <v>61.9</v>
      </c>
      <c r="H290" s="211">
        <v>42.9</v>
      </c>
      <c r="I290" s="229">
        <v>41.7</v>
      </c>
    </row>
    <row r="291" spans="2:9" x14ac:dyDescent="0.15">
      <c r="B291" s="164">
        <v>258</v>
      </c>
      <c r="C291" s="219">
        <v>0.31</v>
      </c>
      <c r="D291" s="209">
        <v>0.03</v>
      </c>
      <c r="E291" s="220">
        <v>1</v>
      </c>
      <c r="F291" s="225">
        <v>54.8</v>
      </c>
      <c r="G291" s="211">
        <v>48.9</v>
      </c>
      <c r="H291" s="211">
        <v>61.2</v>
      </c>
      <c r="I291" s="229">
        <v>60.7</v>
      </c>
    </row>
    <row r="292" spans="2:9" x14ac:dyDescent="0.15">
      <c r="B292" s="164">
        <v>259</v>
      </c>
      <c r="C292" s="219">
        <v>0.93</v>
      </c>
      <c r="D292" s="209">
        <v>0.34</v>
      </c>
      <c r="E292" s="220">
        <v>1</v>
      </c>
      <c r="F292" s="225">
        <v>46.9</v>
      </c>
      <c r="G292" s="211">
        <v>54.1</v>
      </c>
      <c r="H292" s="211">
        <v>54.6</v>
      </c>
      <c r="I292" s="229">
        <v>55.3</v>
      </c>
    </row>
    <row r="293" spans="2:9" x14ac:dyDescent="0.15">
      <c r="B293" s="164">
        <v>260</v>
      </c>
      <c r="C293" s="219">
        <v>0.51</v>
      </c>
      <c r="D293" s="209">
        <v>-1.29</v>
      </c>
      <c r="E293" s="220">
        <v>0.33</v>
      </c>
      <c r="F293" s="225">
        <v>39.4</v>
      </c>
      <c r="G293" s="211">
        <v>41.7</v>
      </c>
      <c r="H293" s="211">
        <v>46.9</v>
      </c>
      <c r="I293" s="229">
        <v>35.200000000000003</v>
      </c>
    </row>
    <row r="294" spans="2:9" x14ac:dyDescent="0.15">
      <c r="B294" s="164">
        <v>261</v>
      </c>
      <c r="C294" s="219">
        <v>-0.49</v>
      </c>
      <c r="D294" s="209">
        <v>0.03</v>
      </c>
      <c r="E294" s="220">
        <v>0</v>
      </c>
      <c r="F294" s="225">
        <v>46.9</v>
      </c>
      <c r="G294" s="211">
        <v>37.200000000000003</v>
      </c>
      <c r="H294" s="211">
        <v>42.8</v>
      </c>
      <c r="I294" s="229">
        <v>41.7</v>
      </c>
    </row>
    <row r="295" spans="2:9" x14ac:dyDescent="0.15">
      <c r="B295" s="164">
        <v>262</v>
      </c>
      <c r="C295" s="219">
        <v>-0.59</v>
      </c>
      <c r="D295" s="209">
        <v>1.19</v>
      </c>
      <c r="E295" s="220">
        <v>0.67</v>
      </c>
      <c r="F295" s="225">
        <v>36.299999999999997</v>
      </c>
      <c r="G295" s="211">
        <v>36.5</v>
      </c>
      <c r="H295" s="211">
        <v>35.1</v>
      </c>
      <c r="I295" s="229">
        <v>33.6</v>
      </c>
    </row>
    <row r="296" spans="2:9" x14ac:dyDescent="0.15">
      <c r="B296" s="164">
        <v>263</v>
      </c>
      <c r="C296" s="219">
        <v>-0.59</v>
      </c>
      <c r="D296" s="209">
        <v>0.28000000000000003</v>
      </c>
      <c r="E296" s="220">
        <v>1</v>
      </c>
      <c r="F296" s="225">
        <v>46.9</v>
      </c>
      <c r="G296" s="211">
        <v>51.5</v>
      </c>
      <c r="H296" s="211">
        <v>48.5</v>
      </c>
      <c r="I296" s="229">
        <v>49.8</v>
      </c>
    </row>
    <row r="297" spans="2:9" x14ac:dyDescent="0.15">
      <c r="B297" s="164">
        <v>264</v>
      </c>
      <c r="C297" s="219">
        <v>0.28999999999999998</v>
      </c>
      <c r="D297" s="209">
        <v>0.88</v>
      </c>
      <c r="E297" s="220">
        <v>0.67</v>
      </c>
      <c r="F297" s="225">
        <v>33.6</v>
      </c>
      <c r="G297" s="211">
        <v>43.7</v>
      </c>
      <c r="H297" s="211">
        <v>40.200000000000003</v>
      </c>
      <c r="I297" s="229">
        <v>39</v>
      </c>
    </row>
    <row r="298" spans="2:9" x14ac:dyDescent="0.15">
      <c r="B298" s="164">
        <v>265</v>
      </c>
      <c r="C298" s="219">
        <v>-0.23</v>
      </c>
      <c r="D298" s="209">
        <v>0.69</v>
      </c>
      <c r="E298" s="220">
        <v>0.67</v>
      </c>
      <c r="F298" s="225">
        <v>46.9</v>
      </c>
      <c r="G298" s="211">
        <v>61.9</v>
      </c>
      <c r="H298" s="211">
        <v>48</v>
      </c>
      <c r="I298" s="229">
        <v>39</v>
      </c>
    </row>
    <row r="299" spans="2:9" x14ac:dyDescent="0.15">
      <c r="B299" s="164">
        <v>266</v>
      </c>
      <c r="C299" s="219">
        <v>0.45</v>
      </c>
      <c r="D299" s="209">
        <v>0.03</v>
      </c>
      <c r="E299" s="220">
        <v>0.67</v>
      </c>
      <c r="F299" s="225">
        <v>60.1</v>
      </c>
      <c r="G299" s="211">
        <v>61.9</v>
      </c>
      <c r="H299" s="211">
        <v>51.9</v>
      </c>
      <c r="I299" s="229">
        <v>53.1</v>
      </c>
    </row>
    <row r="300" spans="2:9" x14ac:dyDescent="0.15">
      <c r="B300" s="164">
        <v>267</v>
      </c>
      <c r="C300" s="219">
        <v>0.28000000000000003</v>
      </c>
      <c r="D300" s="209">
        <v>-0.06</v>
      </c>
      <c r="E300" s="220">
        <v>0.33</v>
      </c>
      <c r="F300" s="225">
        <v>44.2</v>
      </c>
      <c r="G300" s="211">
        <v>30.7</v>
      </c>
      <c r="H300" s="211">
        <v>35.299999999999997</v>
      </c>
      <c r="I300" s="229">
        <v>47.1</v>
      </c>
    </row>
    <row r="301" spans="2:9" x14ac:dyDescent="0.15">
      <c r="B301" s="164">
        <v>268</v>
      </c>
      <c r="C301" s="219">
        <v>-0.49</v>
      </c>
      <c r="D301" s="209">
        <v>0.03</v>
      </c>
      <c r="E301" s="220">
        <v>0.33</v>
      </c>
      <c r="F301" s="225">
        <v>65.400000000000006</v>
      </c>
      <c r="G301" s="211">
        <v>59.3</v>
      </c>
      <c r="H301" s="211">
        <v>56.8</v>
      </c>
      <c r="I301" s="229">
        <v>66.099999999999994</v>
      </c>
    </row>
    <row r="302" spans="2:9" x14ac:dyDescent="0.15">
      <c r="B302" s="164">
        <v>269</v>
      </c>
      <c r="C302" s="219">
        <v>0.44</v>
      </c>
      <c r="D302" s="209">
        <v>0.65</v>
      </c>
      <c r="E302" s="220">
        <v>1</v>
      </c>
      <c r="F302" s="225">
        <v>52.1</v>
      </c>
      <c r="G302" s="211">
        <v>54.1</v>
      </c>
      <c r="H302" s="211">
        <v>54.6</v>
      </c>
      <c r="I302" s="229">
        <v>41.7</v>
      </c>
    </row>
    <row r="303" spans="2:9" x14ac:dyDescent="0.15">
      <c r="B303" s="164">
        <v>270</v>
      </c>
      <c r="C303" s="219">
        <v>0.53</v>
      </c>
      <c r="D303" s="209">
        <v>0.81</v>
      </c>
      <c r="E303" s="220">
        <v>0.67</v>
      </c>
      <c r="F303" s="225">
        <v>54.8</v>
      </c>
      <c r="G303" s="211">
        <v>59.3</v>
      </c>
      <c r="H303" s="211">
        <v>61.4</v>
      </c>
      <c r="I303" s="229">
        <v>47.1</v>
      </c>
    </row>
    <row r="304" spans="2:9" x14ac:dyDescent="0.15">
      <c r="B304" s="164">
        <v>271</v>
      </c>
      <c r="C304" s="219">
        <v>0.46</v>
      </c>
      <c r="D304" s="209">
        <v>0.03</v>
      </c>
      <c r="E304" s="220">
        <v>0.33</v>
      </c>
      <c r="F304" s="225">
        <v>44.7</v>
      </c>
      <c r="G304" s="211">
        <v>38.5</v>
      </c>
      <c r="H304" s="211">
        <v>45.9</v>
      </c>
      <c r="I304" s="229">
        <v>44.4</v>
      </c>
    </row>
    <row r="305" spans="2:9" x14ac:dyDescent="0.15">
      <c r="B305" s="164">
        <v>272</v>
      </c>
      <c r="C305" s="219">
        <v>0.48</v>
      </c>
      <c r="D305" s="209">
        <v>-0.47</v>
      </c>
      <c r="E305" s="220">
        <v>0.33</v>
      </c>
      <c r="F305" s="225">
        <v>52.1</v>
      </c>
      <c r="G305" s="211">
        <v>61.9</v>
      </c>
      <c r="H305" s="211">
        <v>55.5</v>
      </c>
      <c r="I305" s="229">
        <v>60.7</v>
      </c>
    </row>
    <row r="306" spans="2:9" x14ac:dyDescent="0.15">
      <c r="B306" s="164">
        <v>273</v>
      </c>
      <c r="C306" s="219">
        <v>-0.39</v>
      </c>
      <c r="D306" s="209">
        <v>-0.28000000000000003</v>
      </c>
      <c r="E306" s="220">
        <v>0.67</v>
      </c>
      <c r="F306" s="225">
        <v>44.2</v>
      </c>
      <c r="G306" s="211">
        <v>51.5</v>
      </c>
      <c r="H306" s="211">
        <v>51.1</v>
      </c>
      <c r="I306" s="229">
        <v>63.4</v>
      </c>
    </row>
    <row r="307" spans="2:9" x14ac:dyDescent="0.15">
      <c r="B307" s="164">
        <v>274</v>
      </c>
      <c r="C307" s="219">
        <v>-0.43</v>
      </c>
      <c r="D307" s="209">
        <v>0.13</v>
      </c>
      <c r="E307" s="220">
        <v>0.33</v>
      </c>
      <c r="F307" s="225">
        <v>38.9</v>
      </c>
      <c r="G307" s="211">
        <v>44.3</v>
      </c>
      <c r="H307" s="211">
        <v>51.6</v>
      </c>
      <c r="I307" s="229">
        <v>43.9</v>
      </c>
    </row>
    <row r="308" spans="2:9" x14ac:dyDescent="0.15">
      <c r="B308" s="164">
        <v>275</v>
      </c>
      <c r="C308" s="219">
        <v>0.75</v>
      </c>
      <c r="D308" s="209">
        <v>-0.72</v>
      </c>
      <c r="E308" s="220">
        <v>0.67</v>
      </c>
      <c r="F308" s="225">
        <v>42.6</v>
      </c>
      <c r="G308" s="211">
        <v>46.3</v>
      </c>
      <c r="H308" s="211">
        <v>41.2</v>
      </c>
      <c r="I308" s="229">
        <v>28.2</v>
      </c>
    </row>
    <row r="309" spans="2:9" x14ac:dyDescent="0.15">
      <c r="B309" s="164">
        <v>276</v>
      </c>
      <c r="C309" s="219">
        <v>0.91</v>
      </c>
      <c r="D309" s="209">
        <v>0.34</v>
      </c>
      <c r="E309" s="220">
        <v>1</v>
      </c>
      <c r="F309" s="225">
        <v>68</v>
      </c>
      <c r="G309" s="211">
        <v>59.3</v>
      </c>
      <c r="H309" s="211">
        <v>53</v>
      </c>
      <c r="I309" s="229">
        <v>63.4</v>
      </c>
    </row>
    <row r="310" spans="2:9" x14ac:dyDescent="0.15">
      <c r="B310" s="164">
        <v>277</v>
      </c>
      <c r="C310" s="219">
        <v>-1.76</v>
      </c>
      <c r="D310" s="209">
        <v>-0.93</v>
      </c>
      <c r="E310" s="220">
        <v>0.67</v>
      </c>
      <c r="F310" s="225">
        <v>36.299999999999997</v>
      </c>
      <c r="G310" s="211">
        <v>38.5</v>
      </c>
      <c r="H310" s="211">
        <v>36.4</v>
      </c>
      <c r="I310" s="229">
        <v>36.299999999999997</v>
      </c>
    </row>
    <row r="311" spans="2:9" x14ac:dyDescent="0.15">
      <c r="B311" s="164">
        <v>278</v>
      </c>
      <c r="C311" s="219">
        <v>0.46</v>
      </c>
      <c r="D311" s="209">
        <v>-0.86</v>
      </c>
      <c r="E311" s="220">
        <v>1</v>
      </c>
      <c r="F311" s="225">
        <v>68</v>
      </c>
      <c r="G311" s="211">
        <v>59.3</v>
      </c>
      <c r="H311" s="211">
        <v>60.5</v>
      </c>
      <c r="I311" s="229">
        <v>55.3</v>
      </c>
    </row>
    <row r="312" spans="2:9" x14ac:dyDescent="0.15">
      <c r="B312" s="164">
        <v>279</v>
      </c>
      <c r="C312" s="219">
        <v>0.66</v>
      </c>
      <c r="D312" s="209">
        <v>0.03</v>
      </c>
      <c r="E312" s="220">
        <v>1</v>
      </c>
      <c r="F312" s="225">
        <v>52.1</v>
      </c>
      <c r="G312" s="211">
        <v>56.7</v>
      </c>
      <c r="H312" s="211">
        <v>41.9</v>
      </c>
      <c r="I312" s="229">
        <v>52.6</v>
      </c>
    </row>
    <row r="313" spans="2:9" x14ac:dyDescent="0.15">
      <c r="B313" s="164">
        <v>280</v>
      </c>
      <c r="C313" s="219">
        <v>-1.58</v>
      </c>
      <c r="D313" s="209">
        <v>-0.26</v>
      </c>
      <c r="E313" s="220">
        <v>0.33</v>
      </c>
      <c r="F313" s="225">
        <v>62.7</v>
      </c>
      <c r="G313" s="211">
        <v>48.9</v>
      </c>
      <c r="H313" s="211">
        <v>35.299999999999997</v>
      </c>
      <c r="I313" s="229">
        <v>66.099999999999994</v>
      </c>
    </row>
    <row r="314" spans="2:9" x14ac:dyDescent="0.15">
      <c r="B314" s="164">
        <v>281</v>
      </c>
      <c r="C314" s="219">
        <v>-0.19</v>
      </c>
      <c r="D314" s="209">
        <v>0.03</v>
      </c>
      <c r="E314" s="220">
        <v>0.33</v>
      </c>
      <c r="F314" s="225">
        <v>54.8</v>
      </c>
      <c r="G314" s="211">
        <v>51.5</v>
      </c>
      <c r="H314" s="211">
        <v>42.8</v>
      </c>
      <c r="I314" s="229">
        <v>60.7</v>
      </c>
    </row>
    <row r="315" spans="2:9" x14ac:dyDescent="0.15">
      <c r="B315" s="164">
        <v>282</v>
      </c>
      <c r="C315" s="219">
        <v>0.46</v>
      </c>
      <c r="D315" s="209">
        <v>1.19</v>
      </c>
      <c r="E315" s="220">
        <v>0.67</v>
      </c>
      <c r="F315" s="225">
        <v>65.900000000000006</v>
      </c>
      <c r="G315" s="211">
        <v>64.5</v>
      </c>
      <c r="H315" s="211">
        <v>61.8</v>
      </c>
      <c r="I315" s="229">
        <v>60.7</v>
      </c>
    </row>
    <row r="316" spans="2:9" x14ac:dyDescent="0.15">
      <c r="B316" s="164">
        <v>283</v>
      </c>
      <c r="C316" s="219">
        <v>-0.41</v>
      </c>
      <c r="D316" s="209">
        <v>0.28000000000000003</v>
      </c>
      <c r="E316" s="220">
        <v>0.33</v>
      </c>
      <c r="F316" s="225">
        <v>46.9</v>
      </c>
      <c r="G316" s="211">
        <v>35.9</v>
      </c>
      <c r="H316" s="211">
        <v>42.6</v>
      </c>
      <c r="I316" s="229">
        <v>58</v>
      </c>
    </row>
    <row r="317" spans="2:9" x14ac:dyDescent="0.15">
      <c r="B317" s="164">
        <v>284</v>
      </c>
      <c r="C317" s="219">
        <v>0</v>
      </c>
      <c r="D317" s="209">
        <v>0.65</v>
      </c>
      <c r="E317" s="220">
        <v>1</v>
      </c>
      <c r="F317" s="225">
        <v>52.1</v>
      </c>
      <c r="G317" s="211">
        <v>61.9</v>
      </c>
      <c r="H317" s="211">
        <v>62.1</v>
      </c>
      <c r="I317" s="229">
        <v>58</v>
      </c>
    </row>
    <row r="318" spans="2:9" x14ac:dyDescent="0.15">
      <c r="B318" s="164">
        <v>285</v>
      </c>
      <c r="C318" s="219">
        <v>0.22</v>
      </c>
      <c r="D318" s="209">
        <v>0.03</v>
      </c>
      <c r="E318" s="220">
        <v>0.33</v>
      </c>
      <c r="F318" s="225">
        <v>52.1</v>
      </c>
      <c r="G318" s="211">
        <v>54.7</v>
      </c>
      <c r="H318" s="211">
        <v>49.5</v>
      </c>
      <c r="I318" s="229">
        <v>53.6</v>
      </c>
    </row>
    <row r="319" spans="2:9" x14ac:dyDescent="0.15">
      <c r="B319" s="164">
        <v>286</v>
      </c>
      <c r="C319" s="219">
        <v>0.06</v>
      </c>
      <c r="D319" s="209">
        <v>-0.28999999999999998</v>
      </c>
      <c r="E319" s="220">
        <v>0.67</v>
      </c>
      <c r="F319" s="225">
        <v>57.4</v>
      </c>
      <c r="G319" s="211">
        <v>64.5</v>
      </c>
      <c r="H319" s="211">
        <v>51.1</v>
      </c>
      <c r="I319" s="229">
        <v>63.4</v>
      </c>
    </row>
    <row r="320" spans="2:9" x14ac:dyDescent="0.15">
      <c r="B320" s="164">
        <v>287</v>
      </c>
      <c r="C320" s="219">
        <v>0.46</v>
      </c>
      <c r="D320" s="209">
        <v>0.34</v>
      </c>
      <c r="E320" s="220">
        <v>1</v>
      </c>
      <c r="F320" s="225">
        <v>57.4</v>
      </c>
      <c r="G320" s="211">
        <v>54.1</v>
      </c>
      <c r="H320" s="211">
        <v>59.6</v>
      </c>
      <c r="I320" s="229">
        <v>60.7</v>
      </c>
    </row>
    <row r="321" spans="2:9" x14ac:dyDescent="0.15">
      <c r="B321" s="164">
        <v>288</v>
      </c>
      <c r="C321" s="219">
        <v>0</v>
      </c>
      <c r="D321" s="209">
        <v>0.03</v>
      </c>
      <c r="E321" s="220">
        <v>0.33</v>
      </c>
      <c r="F321" s="225">
        <v>52.1</v>
      </c>
      <c r="G321" s="211">
        <v>59.3</v>
      </c>
      <c r="H321" s="211">
        <v>50.4</v>
      </c>
      <c r="I321" s="229">
        <v>60.7</v>
      </c>
    </row>
    <row r="322" spans="2:9" x14ac:dyDescent="0.15">
      <c r="B322" s="164">
        <v>289</v>
      </c>
      <c r="C322" s="219">
        <v>-0.65</v>
      </c>
      <c r="D322" s="209">
        <v>0.03</v>
      </c>
      <c r="E322" s="220">
        <v>0.33</v>
      </c>
      <c r="F322" s="225">
        <v>41.6</v>
      </c>
      <c r="G322" s="211">
        <v>39.1</v>
      </c>
      <c r="H322" s="211">
        <v>42.3</v>
      </c>
      <c r="I322" s="229">
        <v>41.7</v>
      </c>
    </row>
    <row r="323" spans="2:9" x14ac:dyDescent="0.15">
      <c r="B323" s="164">
        <v>290</v>
      </c>
      <c r="C323" s="219">
        <v>-0.6</v>
      </c>
      <c r="D323" s="209">
        <v>-1.18</v>
      </c>
      <c r="E323" s="220">
        <v>0.67</v>
      </c>
      <c r="F323" s="225">
        <v>54.8</v>
      </c>
      <c r="G323" s="211">
        <v>59.3</v>
      </c>
      <c r="H323" s="211">
        <v>68</v>
      </c>
      <c r="I323" s="229">
        <v>49.3</v>
      </c>
    </row>
    <row r="324" spans="2:9" x14ac:dyDescent="0.15">
      <c r="B324" s="164">
        <v>291</v>
      </c>
      <c r="C324" s="219">
        <v>-0.4</v>
      </c>
      <c r="D324" s="209">
        <v>-1.8</v>
      </c>
      <c r="E324" s="220">
        <v>0.33</v>
      </c>
      <c r="F324" s="225">
        <v>50</v>
      </c>
      <c r="G324" s="211">
        <v>45</v>
      </c>
      <c r="H324" s="211">
        <v>42.9</v>
      </c>
      <c r="I324" s="229">
        <v>41.7</v>
      </c>
    </row>
    <row r="325" spans="2:9" x14ac:dyDescent="0.15">
      <c r="B325" s="164">
        <v>292</v>
      </c>
      <c r="C325" s="219">
        <v>0.71</v>
      </c>
      <c r="D325" s="209">
        <v>0.34</v>
      </c>
      <c r="E325" s="220">
        <v>0.67</v>
      </c>
      <c r="F325" s="225">
        <v>52.1</v>
      </c>
      <c r="G325" s="211">
        <v>41.1</v>
      </c>
      <c r="H325" s="211">
        <v>51.3</v>
      </c>
      <c r="I325" s="229">
        <v>60.7</v>
      </c>
    </row>
    <row r="326" spans="2:9" x14ac:dyDescent="0.15">
      <c r="B326" s="164">
        <v>293</v>
      </c>
      <c r="C326" s="219">
        <v>-0.45</v>
      </c>
      <c r="D326" s="209">
        <v>-0.26</v>
      </c>
      <c r="E326" s="220">
        <v>0</v>
      </c>
      <c r="F326" s="225">
        <v>38.9</v>
      </c>
      <c r="G326" s="211">
        <v>35.9</v>
      </c>
      <c r="H326" s="211">
        <v>44.2</v>
      </c>
      <c r="I326" s="229">
        <v>55.3</v>
      </c>
    </row>
    <row r="327" spans="2:9" x14ac:dyDescent="0.15">
      <c r="B327" s="164">
        <v>294</v>
      </c>
      <c r="C327" s="219">
        <v>0.52</v>
      </c>
      <c r="D327" s="209">
        <v>0.03</v>
      </c>
      <c r="E327" s="220">
        <v>1</v>
      </c>
      <c r="F327" s="225">
        <v>46.9</v>
      </c>
      <c r="G327" s="211">
        <v>51.5</v>
      </c>
      <c r="H327" s="211">
        <v>53.7</v>
      </c>
      <c r="I327" s="229">
        <v>41.7</v>
      </c>
    </row>
    <row r="328" spans="2:9" x14ac:dyDescent="0.15">
      <c r="B328" s="164">
        <v>295</v>
      </c>
      <c r="C328" s="219">
        <v>-1.1499999999999999</v>
      </c>
      <c r="D328" s="209">
        <v>-1.38</v>
      </c>
      <c r="E328" s="220">
        <v>1</v>
      </c>
      <c r="F328" s="225">
        <v>49.5</v>
      </c>
      <c r="G328" s="211">
        <v>56.7</v>
      </c>
      <c r="H328" s="211">
        <v>46.1</v>
      </c>
      <c r="I328" s="229">
        <v>53.6</v>
      </c>
    </row>
    <row r="329" spans="2:9" x14ac:dyDescent="0.15">
      <c r="B329" s="164">
        <v>296</v>
      </c>
      <c r="C329" s="219">
        <v>1.36</v>
      </c>
      <c r="D329" s="209">
        <v>0.63</v>
      </c>
      <c r="E329" s="220">
        <v>1</v>
      </c>
      <c r="F329" s="225">
        <v>68</v>
      </c>
      <c r="G329" s="211">
        <v>64.5</v>
      </c>
      <c r="H329" s="211">
        <v>58.9</v>
      </c>
      <c r="I329" s="229">
        <v>63.4</v>
      </c>
    </row>
    <row r="330" spans="2:9" x14ac:dyDescent="0.15">
      <c r="B330" s="164">
        <v>297</v>
      </c>
      <c r="C330" s="219">
        <v>0.68</v>
      </c>
      <c r="D330" s="209">
        <v>1.19</v>
      </c>
      <c r="E330" s="220">
        <v>0.33</v>
      </c>
      <c r="F330" s="225">
        <v>41.6</v>
      </c>
      <c r="G330" s="211">
        <v>41.1</v>
      </c>
      <c r="H330" s="211">
        <v>57.2</v>
      </c>
      <c r="I330" s="229">
        <v>71.5</v>
      </c>
    </row>
    <row r="331" spans="2:9" x14ac:dyDescent="0.15">
      <c r="B331" s="164">
        <v>298</v>
      </c>
      <c r="C331" s="219">
        <v>0.49</v>
      </c>
      <c r="D331" s="209">
        <v>0.44</v>
      </c>
      <c r="E331" s="220">
        <v>0.67</v>
      </c>
      <c r="F331" s="225">
        <v>53.7</v>
      </c>
      <c r="G331" s="211">
        <v>43.7</v>
      </c>
      <c r="H331" s="211">
        <v>51.1</v>
      </c>
      <c r="I331" s="229">
        <v>52</v>
      </c>
    </row>
    <row r="332" spans="2:9" x14ac:dyDescent="0.15">
      <c r="B332" s="164">
        <v>299</v>
      </c>
      <c r="C332" s="219">
        <v>-0.11</v>
      </c>
      <c r="D332" s="209">
        <v>0.25</v>
      </c>
      <c r="E332" s="220">
        <v>1</v>
      </c>
      <c r="F332" s="225">
        <v>44.2</v>
      </c>
      <c r="G332" s="211">
        <v>44.3</v>
      </c>
      <c r="H332" s="211">
        <v>45.6</v>
      </c>
      <c r="I332" s="229">
        <v>39</v>
      </c>
    </row>
    <row r="333" spans="2:9" x14ac:dyDescent="0.15">
      <c r="B333" s="164">
        <v>300</v>
      </c>
      <c r="C333" s="219">
        <v>0.71</v>
      </c>
      <c r="D333" s="209">
        <v>0.03</v>
      </c>
      <c r="E333" s="220">
        <v>1</v>
      </c>
      <c r="F333" s="225">
        <v>46.9</v>
      </c>
      <c r="G333" s="211">
        <v>61.9</v>
      </c>
      <c r="H333" s="211">
        <v>46.2</v>
      </c>
      <c r="I333" s="229">
        <v>60.7</v>
      </c>
    </row>
    <row r="334" spans="2:9" x14ac:dyDescent="0.15">
      <c r="B334" s="164">
        <v>301</v>
      </c>
      <c r="C334" s="219">
        <v>-1.58</v>
      </c>
      <c r="D334" s="209">
        <v>0.56000000000000005</v>
      </c>
      <c r="E334" s="220">
        <v>0.67</v>
      </c>
      <c r="F334" s="225">
        <v>49.5</v>
      </c>
      <c r="G334" s="211">
        <v>33.299999999999997</v>
      </c>
      <c r="H334" s="211">
        <v>48.7</v>
      </c>
      <c r="I334" s="229">
        <v>44.4</v>
      </c>
    </row>
    <row r="335" spans="2:9" x14ac:dyDescent="0.15">
      <c r="B335" s="164">
        <v>302</v>
      </c>
      <c r="C335" s="219">
        <v>-0.21</v>
      </c>
      <c r="D335" s="209">
        <v>-1.1299999999999999</v>
      </c>
      <c r="E335" s="220">
        <v>0</v>
      </c>
      <c r="F335" s="225">
        <v>38.9</v>
      </c>
      <c r="G335" s="211">
        <v>41.1</v>
      </c>
      <c r="H335" s="211">
        <v>43.6</v>
      </c>
      <c r="I335" s="229">
        <v>55.3</v>
      </c>
    </row>
    <row r="336" spans="2:9" x14ac:dyDescent="0.15">
      <c r="B336" s="164">
        <v>303</v>
      </c>
      <c r="C336" s="219">
        <v>0.48</v>
      </c>
      <c r="D336" s="209">
        <v>-0.82</v>
      </c>
      <c r="E336" s="220">
        <v>0.33</v>
      </c>
      <c r="F336" s="225">
        <v>62.7</v>
      </c>
      <c r="G336" s="211">
        <v>64.5</v>
      </c>
      <c r="H336" s="211">
        <v>58.2</v>
      </c>
      <c r="I336" s="229">
        <v>61.8</v>
      </c>
    </row>
    <row r="337" spans="2:9" x14ac:dyDescent="0.15">
      <c r="B337" s="164">
        <v>304</v>
      </c>
      <c r="C337" s="219">
        <v>0.26</v>
      </c>
      <c r="D337" s="209">
        <v>0.03</v>
      </c>
      <c r="E337" s="220">
        <v>1</v>
      </c>
      <c r="F337" s="225">
        <v>62.7</v>
      </c>
      <c r="G337" s="211">
        <v>59.3</v>
      </c>
      <c r="H337" s="211">
        <v>53.2</v>
      </c>
      <c r="I337" s="229">
        <v>63.4</v>
      </c>
    </row>
    <row r="338" spans="2:9" x14ac:dyDescent="0.15">
      <c r="B338" s="164">
        <v>305</v>
      </c>
      <c r="C338" s="219">
        <v>0.75</v>
      </c>
      <c r="D338" s="209">
        <v>-0.49</v>
      </c>
      <c r="E338" s="220">
        <v>0.33</v>
      </c>
      <c r="F338" s="225">
        <v>41.6</v>
      </c>
      <c r="G338" s="211">
        <v>41.1</v>
      </c>
      <c r="H338" s="211">
        <v>41.2</v>
      </c>
      <c r="I338" s="229">
        <v>44.4</v>
      </c>
    </row>
    <row r="339" spans="2:9" x14ac:dyDescent="0.15">
      <c r="B339" s="164">
        <v>306</v>
      </c>
      <c r="C339" s="219">
        <v>0.06</v>
      </c>
      <c r="D339" s="209">
        <v>0.03</v>
      </c>
      <c r="E339" s="220">
        <v>1</v>
      </c>
      <c r="F339" s="225">
        <v>54.8</v>
      </c>
      <c r="G339" s="211">
        <v>41.1</v>
      </c>
      <c r="H339" s="211">
        <v>42.8</v>
      </c>
      <c r="I339" s="229">
        <v>47.1</v>
      </c>
    </row>
    <row r="340" spans="2:9" x14ac:dyDescent="0.15">
      <c r="B340" s="164">
        <v>307</v>
      </c>
      <c r="C340" s="219">
        <v>-0.84</v>
      </c>
      <c r="D340" s="209">
        <v>-0.18</v>
      </c>
      <c r="E340" s="220">
        <v>0</v>
      </c>
      <c r="F340" s="225">
        <v>33.6</v>
      </c>
      <c r="G340" s="211">
        <v>46.3</v>
      </c>
      <c r="H340" s="211">
        <v>38.4</v>
      </c>
      <c r="I340" s="229">
        <v>36.299999999999997</v>
      </c>
    </row>
    <row r="341" spans="2:9" x14ac:dyDescent="0.15">
      <c r="B341" s="164">
        <v>308</v>
      </c>
      <c r="C341" s="219">
        <v>1.36</v>
      </c>
      <c r="D341" s="209">
        <v>0.65</v>
      </c>
      <c r="E341" s="220">
        <v>1</v>
      </c>
      <c r="F341" s="225">
        <v>46.9</v>
      </c>
      <c r="G341" s="211">
        <v>51.5</v>
      </c>
      <c r="H341" s="211">
        <v>57</v>
      </c>
      <c r="I341" s="229">
        <v>49.8</v>
      </c>
    </row>
    <row r="342" spans="2:9" x14ac:dyDescent="0.15">
      <c r="B342" s="164">
        <v>309</v>
      </c>
      <c r="C342" s="219">
        <v>0.23</v>
      </c>
      <c r="D342" s="209">
        <v>0.94</v>
      </c>
      <c r="E342" s="220">
        <v>1</v>
      </c>
      <c r="F342" s="225">
        <v>57.4</v>
      </c>
      <c r="G342" s="211">
        <v>67.099999999999994</v>
      </c>
      <c r="H342" s="211">
        <v>57.9</v>
      </c>
      <c r="I342" s="229">
        <v>60.7</v>
      </c>
    </row>
    <row r="343" spans="2:9" x14ac:dyDescent="0.15">
      <c r="B343" s="164">
        <v>310</v>
      </c>
      <c r="C343" s="219">
        <v>-0.44</v>
      </c>
      <c r="D343" s="209">
        <v>-0.78</v>
      </c>
      <c r="E343" s="220">
        <v>1</v>
      </c>
      <c r="F343" s="225">
        <v>58</v>
      </c>
      <c r="G343" s="211">
        <v>48.9</v>
      </c>
      <c r="H343" s="211">
        <v>43.8</v>
      </c>
      <c r="I343" s="229">
        <v>44.4</v>
      </c>
    </row>
    <row r="344" spans="2:9" x14ac:dyDescent="0.15">
      <c r="B344" s="164">
        <v>311</v>
      </c>
      <c r="C344" s="219">
        <v>-0.38</v>
      </c>
      <c r="D344" s="209">
        <v>0.03</v>
      </c>
      <c r="E344" s="220">
        <v>1</v>
      </c>
      <c r="F344" s="225">
        <v>60.1</v>
      </c>
      <c r="G344" s="211">
        <v>54.1</v>
      </c>
      <c r="H344" s="211">
        <v>58</v>
      </c>
      <c r="I344" s="229">
        <v>58</v>
      </c>
    </row>
    <row r="345" spans="2:9" x14ac:dyDescent="0.15">
      <c r="B345" s="164">
        <v>312</v>
      </c>
      <c r="C345" s="219">
        <v>-0.18</v>
      </c>
      <c r="D345" s="209">
        <v>0.03</v>
      </c>
      <c r="E345" s="220">
        <v>0.67</v>
      </c>
      <c r="F345" s="225">
        <v>44.2</v>
      </c>
      <c r="G345" s="211">
        <v>48.9</v>
      </c>
      <c r="H345" s="211">
        <v>56.3</v>
      </c>
      <c r="I345" s="229">
        <v>41.7</v>
      </c>
    </row>
    <row r="346" spans="2:9" x14ac:dyDescent="0.15">
      <c r="B346" s="164">
        <v>313</v>
      </c>
      <c r="C346" s="219">
        <v>1.1299999999999999</v>
      </c>
      <c r="D346" s="209">
        <v>0.63</v>
      </c>
      <c r="E346" s="220">
        <v>0.67</v>
      </c>
      <c r="F346" s="225">
        <v>60.1</v>
      </c>
      <c r="G346" s="211">
        <v>64.5</v>
      </c>
      <c r="H346" s="211">
        <v>57.9</v>
      </c>
      <c r="I346" s="229">
        <v>60.7</v>
      </c>
    </row>
    <row r="347" spans="2:9" x14ac:dyDescent="0.15">
      <c r="B347" s="164">
        <v>314</v>
      </c>
      <c r="C347" s="219">
        <v>-0.4</v>
      </c>
      <c r="D347" s="209">
        <v>0.03</v>
      </c>
      <c r="E347" s="220">
        <v>0</v>
      </c>
      <c r="F347" s="225">
        <v>44.2</v>
      </c>
      <c r="G347" s="211">
        <v>33.299999999999997</v>
      </c>
      <c r="H347" s="211">
        <v>47.8</v>
      </c>
      <c r="I347" s="229">
        <v>44.4</v>
      </c>
    </row>
    <row r="348" spans="2:9" x14ac:dyDescent="0.15">
      <c r="B348" s="164">
        <v>315</v>
      </c>
      <c r="C348" s="219">
        <v>1.1599999999999999</v>
      </c>
      <c r="D348" s="209">
        <v>1.19</v>
      </c>
      <c r="E348" s="220">
        <v>1</v>
      </c>
      <c r="F348" s="225">
        <v>60.1</v>
      </c>
      <c r="G348" s="211">
        <v>59.3</v>
      </c>
      <c r="H348" s="211">
        <v>55.3</v>
      </c>
      <c r="I348" s="229">
        <v>58</v>
      </c>
    </row>
    <row r="349" spans="2:9" x14ac:dyDescent="0.15">
      <c r="B349" s="164">
        <v>316</v>
      </c>
      <c r="C349" s="219">
        <v>0.06</v>
      </c>
      <c r="D349" s="209">
        <v>0.28000000000000003</v>
      </c>
      <c r="E349" s="220">
        <v>1</v>
      </c>
      <c r="F349" s="225">
        <v>65.900000000000006</v>
      </c>
      <c r="G349" s="211">
        <v>63.2</v>
      </c>
      <c r="H349" s="211">
        <v>50.3</v>
      </c>
      <c r="I349" s="229">
        <v>60.1</v>
      </c>
    </row>
    <row r="350" spans="2:9" x14ac:dyDescent="0.15">
      <c r="B350" s="164">
        <v>317</v>
      </c>
      <c r="C350" s="219">
        <v>0.46</v>
      </c>
      <c r="D350" s="209">
        <v>0.03</v>
      </c>
      <c r="E350" s="220">
        <v>0.67</v>
      </c>
      <c r="F350" s="225">
        <v>54.8</v>
      </c>
      <c r="G350" s="211">
        <v>64.5</v>
      </c>
      <c r="H350" s="211">
        <v>58.6</v>
      </c>
      <c r="I350" s="229">
        <v>55.3</v>
      </c>
    </row>
    <row r="351" spans="2:9" x14ac:dyDescent="0.15">
      <c r="B351" s="164">
        <v>318</v>
      </c>
      <c r="C351" s="219">
        <v>0.28000000000000003</v>
      </c>
      <c r="D351" s="209">
        <v>1.19</v>
      </c>
      <c r="E351" s="220">
        <v>1</v>
      </c>
      <c r="F351" s="225">
        <v>56.4</v>
      </c>
      <c r="G351" s="211">
        <v>59.3</v>
      </c>
      <c r="H351" s="211">
        <v>38.5</v>
      </c>
      <c r="I351" s="229">
        <v>55.3</v>
      </c>
    </row>
    <row r="352" spans="2:9" x14ac:dyDescent="0.15">
      <c r="B352" s="164">
        <v>319</v>
      </c>
      <c r="C352" s="219">
        <v>1.1299999999999999</v>
      </c>
      <c r="D352" s="209">
        <v>0.03</v>
      </c>
      <c r="E352" s="220">
        <v>0.33</v>
      </c>
      <c r="F352" s="225">
        <v>43.2</v>
      </c>
      <c r="G352" s="211">
        <v>54.1</v>
      </c>
      <c r="H352" s="211">
        <v>54.8</v>
      </c>
      <c r="I352" s="229">
        <v>55.3</v>
      </c>
    </row>
    <row r="353" spans="2:9" x14ac:dyDescent="0.15">
      <c r="B353" s="164">
        <v>320</v>
      </c>
      <c r="C353" s="219">
        <v>0.3</v>
      </c>
      <c r="D353" s="209">
        <v>-1.0900000000000001</v>
      </c>
      <c r="E353" s="220">
        <v>0</v>
      </c>
      <c r="F353" s="225">
        <v>51.1</v>
      </c>
      <c r="G353" s="211">
        <v>56.7</v>
      </c>
      <c r="H353" s="211">
        <v>55.3</v>
      </c>
      <c r="I353" s="229">
        <v>47.7</v>
      </c>
    </row>
    <row r="354" spans="2:9" x14ac:dyDescent="0.15">
      <c r="B354" s="164">
        <v>321</v>
      </c>
      <c r="C354" s="219">
        <v>0.27</v>
      </c>
      <c r="D354" s="209">
        <v>-2.52</v>
      </c>
      <c r="E354" s="220">
        <v>0.33</v>
      </c>
      <c r="F354" s="225">
        <v>38.9</v>
      </c>
      <c r="G354" s="211">
        <v>32</v>
      </c>
      <c r="H354" s="211">
        <v>35.299999999999997</v>
      </c>
      <c r="I354" s="229">
        <v>46.6</v>
      </c>
    </row>
    <row r="355" spans="2:9" x14ac:dyDescent="0.15">
      <c r="B355" s="164">
        <v>322</v>
      </c>
      <c r="C355" s="219">
        <v>-1.05</v>
      </c>
      <c r="D355" s="209">
        <v>-0.34</v>
      </c>
      <c r="E355" s="220">
        <v>0.67</v>
      </c>
      <c r="F355" s="225">
        <v>44.2</v>
      </c>
      <c r="G355" s="211">
        <v>38.5</v>
      </c>
      <c r="H355" s="211">
        <v>41.4</v>
      </c>
      <c r="I355" s="229">
        <v>42.3</v>
      </c>
    </row>
    <row r="356" spans="2:9" x14ac:dyDescent="0.15">
      <c r="B356" s="164">
        <v>323</v>
      </c>
      <c r="C356" s="219">
        <v>1.1299999999999999</v>
      </c>
      <c r="D356" s="209">
        <v>0.03</v>
      </c>
      <c r="E356" s="220">
        <v>0.67</v>
      </c>
      <c r="F356" s="225">
        <v>62.7</v>
      </c>
      <c r="G356" s="211">
        <v>64.5</v>
      </c>
      <c r="H356" s="211">
        <v>64.5</v>
      </c>
      <c r="I356" s="229">
        <v>52.6</v>
      </c>
    </row>
    <row r="357" spans="2:9" x14ac:dyDescent="0.15">
      <c r="B357" s="164">
        <v>324</v>
      </c>
      <c r="C357" s="219">
        <v>0.06</v>
      </c>
      <c r="D357" s="209">
        <v>0.03</v>
      </c>
      <c r="E357" s="220">
        <v>0</v>
      </c>
      <c r="F357" s="225">
        <v>46.9</v>
      </c>
      <c r="G357" s="211">
        <v>51.5</v>
      </c>
      <c r="H357" s="211">
        <v>57.2</v>
      </c>
      <c r="I357" s="229">
        <v>52.6</v>
      </c>
    </row>
    <row r="358" spans="2:9" x14ac:dyDescent="0.15">
      <c r="B358" s="164">
        <v>325</v>
      </c>
      <c r="C358" s="219">
        <v>-0.4</v>
      </c>
      <c r="D358" s="209">
        <v>-1.34</v>
      </c>
      <c r="E358" s="220">
        <v>1</v>
      </c>
      <c r="F358" s="225">
        <v>57.4</v>
      </c>
      <c r="G358" s="211">
        <v>61.9</v>
      </c>
      <c r="H358" s="211">
        <v>55.5</v>
      </c>
      <c r="I358" s="229">
        <v>49.8</v>
      </c>
    </row>
    <row r="359" spans="2:9" x14ac:dyDescent="0.15">
      <c r="B359" s="164">
        <v>326</v>
      </c>
      <c r="C359" s="219">
        <v>0.91</v>
      </c>
      <c r="D359" s="209">
        <v>0.03</v>
      </c>
      <c r="E359" s="220">
        <v>1</v>
      </c>
      <c r="F359" s="225">
        <v>60.6</v>
      </c>
      <c r="G359" s="211">
        <v>59.3</v>
      </c>
      <c r="H359" s="211">
        <v>49.4</v>
      </c>
      <c r="I359" s="229">
        <v>44.4</v>
      </c>
    </row>
    <row r="360" spans="2:9" x14ac:dyDescent="0.15">
      <c r="B360" s="164">
        <v>327</v>
      </c>
      <c r="C360" s="219">
        <v>-0.17</v>
      </c>
      <c r="D360" s="209">
        <v>0.03</v>
      </c>
      <c r="E360" s="220">
        <v>0.67</v>
      </c>
      <c r="F360" s="225">
        <v>44.2</v>
      </c>
      <c r="G360" s="211">
        <v>59.3</v>
      </c>
      <c r="H360" s="211">
        <v>45.7</v>
      </c>
      <c r="I360" s="229">
        <v>55.3</v>
      </c>
    </row>
    <row r="361" spans="2:9" x14ac:dyDescent="0.15">
      <c r="B361" s="164">
        <v>328</v>
      </c>
      <c r="C361" s="219">
        <v>0.68</v>
      </c>
      <c r="D361" s="209">
        <v>0.25</v>
      </c>
      <c r="E361" s="220">
        <v>1</v>
      </c>
      <c r="F361" s="225">
        <v>44.2</v>
      </c>
      <c r="G361" s="211">
        <v>51.5</v>
      </c>
      <c r="H361" s="211">
        <v>36.9</v>
      </c>
      <c r="I361" s="229">
        <v>49.8</v>
      </c>
    </row>
    <row r="362" spans="2:9" x14ac:dyDescent="0.15">
      <c r="B362" s="164">
        <v>329</v>
      </c>
      <c r="C362" s="219">
        <v>0.33</v>
      </c>
      <c r="D362" s="209">
        <v>0.28000000000000003</v>
      </c>
      <c r="E362" s="220">
        <v>0.67</v>
      </c>
      <c r="F362" s="225">
        <v>52.1</v>
      </c>
      <c r="G362" s="211">
        <v>46.3</v>
      </c>
      <c r="H362" s="211">
        <v>48.1</v>
      </c>
      <c r="I362" s="229">
        <v>55.3</v>
      </c>
    </row>
    <row r="363" spans="2:9" x14ac:dyDescent="0.15">
      <c r="B363" s="164">
        <v>330</v>
      </c>
      <c r="C363" s="219">
        <v>-0.16</v>
      </c>
      <c r="D363" s="209">
        <v>-0.53</v>
      </c>
      <c r="E363" s="220">
        <v>0.67</v>
      </c>
      <c r="F363" s="225">
        <v>62.7</v>
      </c>
      <c r="G363" s="211">
        <v>61.9</v>
      </c>
      <c r="H363" s="211">
        <v>67</v>
      </c>
      <c r="I363" s="229">
        <v>66.099999999999994</v>
      </c>
    </row>
    <row r="364" spans="2:9" x14ac:dyDescent="0.15">
      <c r="B364" s="164">
        <v>331</v>
      </c>
      <c r="C364" s="219">
        <v>0.68</v>
      </c>
      <c r="D364" s="209">
        <v>0.87</v>
      </c>
      <c r="E364" s="220">
        <v>1</v>
      </c>
      <c r="F364" s="225">
        <v>54.8</v>
      </c>
      <c r="G364" s="211">
        <v>56.7</v>
      </c>
      <c r="H364" s="211">
        <v>56.9</v>
      </c>
      <c r="I364" s="229">
        <v>58</v>
      </c>
    </row>
    <row r="365" spans="2:9" x14ac:dyDescent="0.15">
      <c r="B365" s="164">
        <v>332</v>
      </c>
      <c r="C365" s="219">
        <v>-1.0900000000000001</v>
      </c>
      <c r="D365" s="209">
        <v>0.03</v>
      </c>
      <c r="E365" s="220">
        <v>0.33</v>
      </c>
      <c r="F365" s="225">
        <v>46.9</v>
      </c>
      <c r="G365" s="211">
        <v>43.7</v>
      </c>
      <c r="H365" s="211">
        <v>41.9</v>
      </c>
      <c r="I365" s="229">
        <v>41.7</v>
      </c>
    </row>
    <row r="366" spans="2:9" x14ac:dyDescent="0.15">
      <c r="B366" s="164">
        <v>333</v>
      </c>
      <c r="C366" s="219">
        <v>0.28000000000000003</v>
      </c>
      <c r="D366" s="209">
        <v>0.03</v>
      </c>
      <c r="E366" s="220">
        <v>1</v>
      </c>
      <c r="F366" s="225">
        <v>73.3</v>
      </c>
      <c r="G366" s="211">
        <v>64.5</v>
      </c>
      <c r="H366" s="211">
        <v>68</v>
      </c>
      <c r="I366" s="229">
        <v>63.4</v>
      </c>
    </row>
    <row r="367" spans="2:9" x14ac:dyDescent="0.15">
      <c r="B367" s="164">
        <v>334</v>
      </c>
      <c r="C367" s="219">
        <v>0.47</v>
      </c>
      <c r="D367" s="209">
        <v>0.34</v>
      </c>
      <c r="E367" s="220">
        <v>0.67</v>
      </c>
      <c r="F367" s="225">
        <v>33.6</v>
      </c>
      <c r="G367" s="211">
        <v>43</v>
      </c>
      <c r="H367" s="211">
        <v>41</v>
      </c>
      <c r="I367" s="229">
        <v>49.8</v>
      </c>
    </row>
    <row r="368" spans="2:9" x14ac:dyDescent="0.15">
      <c r="B368" s="164">
        <v>335</v>
      </c>
      <c r="C368" s="219">
        <v>0.46</v>
      </c>
      <c r="D368" s="209">
        <v>0.34</v>
      </c>
      <c r="E368" s="220">
        <v>1</v>
      </c>
      <c r="F368" s="225">
        <v>52.1</v>
      </c>
      <c r="G368" s="211">
        <v>46.3</v>
      </c>
      <c r="H368" s="211">
        <v>50.4</v>
      </c>
      <c r="I368" s="229">
        <v>52.6</v>
      </c>
    </row>
    <row r="369" spans="2:9" x14ac:dyDescent="0.15">
      <c r="B369" s="164">
        <v>336</v>
      </c>
      <c r="C369" s="219">
        <v>-0.4</v>
      </c>
      <c r="D369" s="209">
        <v>-0.89</v>
      </c>
      <c r="E369" s="220">
        <v>0.33</v>
      </c>
      <c r="F369" s="225">
        <v>41.6</v>
      </c>
      <c r="G369" s="211">
        <v>56.7</v>
      </c>
      <c r="H369" s="211">
        <v>45</v>
      </c>
      <c r="I369" s="229">
        <v>50.4</v>
      </c>
    </row>
    <row r="370" spans="2:9" x14ac:dyDescent="0.15">
      <c r="B370" s="164">
        <v>337</v>
      </c>
      <c r="C370" s="219">
        <v>-1.28</v>
      </c>
      <c r="D370" s="209">
        <v>0.34</v>
      </c>
      <c r="E370" s="220">
        <v>0.33</v>
      </c>
      <c r="F370" s="225">
        <v>31</v>
      </c>
      <c r="G370" s="211">
        <v>35.9</v>
      </c>
      <c r="H370" s="211">
        <v>46.1</v>
      </c>
      <c r="I370" s="229">
        <v>39</v>
      </c>
    </row>
    <row r="371" spans="2:9" x14ac:dyDescent="0.15">
      <c r="B371" s="164">
        <v>338</v>
      </c>
      <c r="C371" s="219">
        <v>0.46</v>
      </c>
      <c r="D371" s="209">
        <v>-0.47</v>
      </c>
      <c r="E371" s="220">
        <v>0.67</v>
      </c>
      <c r="F371" s="225">
        <v>68</v>
      </c>
      <c r="G371" s="211">
        <v>64.5</v>
      </c>
      <c r="H371" s="211">
        <v>70.599999999999994</v>
      </c>
      <c r="I371" s="229">
        <v>68.8</v>
      </c>
    </row>
    <row r="372" spans="2:9" x14ac:dyDescent="0.15">
      <c r="B372" s="164">
        <v>339</v>
      </c>
      <c r="C372" s="219">
        <v>-0.38</v>
      </c>
      <c r="D372" s="209">
        <v>0.56000000000000005</v>
      </c>
      <c r="E372" s="220">
        <v>1</v>
      </c>
      <c r="F372" s="225">
        <v>33.6</v>
      </c>
      <c r="G372" s="211">
        <v>36.5</v>
      </c>
      <c r="H372" s="211">
        <v>45.7</v>
      </c>
      <c r="I372" s="229">
        <v>39</v>
      </c>
    </row>
    <row r="373" spans="2:9" x14ac:dyDescent="0.15">
      <c r="B373" s="164">
        <v>340</v>
      </c>
      <c r="C373" s="219">
        <v>-0.03</v>
      </c>
      <c r="D373" s="209">
        <v>0.87</v>
      </c>
      <c r="E373" s="220">
        <v>1</v>
      </c>
      <c r="F373" s="225">
        <v>53.2</v>
      </c>
      <c r="G373" s="211">
        <v>46.3</v>
      </c>
      <c r="H373" s="211">
        <v>43</v>
      </c>
      <c r="I373" s="229">
        <v>41.7</v>
      </c>
    </row>
    <row r="374" spans="2:9" x14ac:dyDescent="0.15">
      <c r="B374" s="164">
        <v>341</v>
      </c>
      <c r="C374" s="219">
        <v>0.49</v>
      </c>
      <c r="D374" s="209">
        <v>0.94</v>
      </c>
      <c r="E374" s="220">
        <v>1</v>
      </c>
      <c r="F374" s="225">
        <v>54.8</v>
      </c>
      <c r="G374" s="211">
        <v>56.7</v>
      </c>
      <c r="H374" s="211">
        <v>63.8</v>
      </c>
      <c r="I374" s="229">
        <v>60.7</v>
      </c>
    </row>
    <row r="375" spans="2:9" x14ac:dyDescent="0.15">
      <c r="B375" s="164">
        <v>342</v>
      </c>
      <c r="C375" s="219">
        <v>0.11</v>
      </c>
      <c r="D375" s="209">
        <v>-1.42</v>
      </c>
      <c r="E375" s="220">
        <v>1</v>
      </c>
      <c r="F375" s="225">
        <v>60.1</v>
      </c>
      <c r="G375" s="211">
        <v>59.3</v>
      </c>
      <c r="H375" s="211">
        <v>62.1</v>
      </c>
      <c r="I375" s="229">
        <v>60.7</v>
      </c>
    </row>
    <row r="376" spans="2:9" x14ac:dyDescent="0.15">
      <c r="B376" s="164">
        <v>343</v>
      </c>
      <c r="C376" s="219">
        <v>-2.23</v>
      </c>
      <c r="D376" s="209">
        <v>1.19</v>
      </c>
      <c r="E376" s="220">
        <v>0.33</v>
      </c>
      <c r="F376" s="225">
        <v>44.2</v>
      </c>
      <c r="G376" s="211">
        <v>38.5</v>
      </c>
      <c r="H376" s="211">
        <v>41.2</v>
      </c>
      <c r="I376" s="229">
        <v>49.8</v>
      </c>
    </row>
    <row r="377" spans="2:9" x14ac:dyDescent="0.15">
      <c r="B377" s="164">
        <v>344</v>
      </c>
      <c r="C377" s="219">
        <v>1.1299999999999999</v>
      </c>
      <c r="D377" s="209">
        <v>0.03</v>
      </c>
      <c r="E377" s="220">
        <v>0.33</v>
      </c>
      <c r="F377" s="225">
        <v>45.8</v>
      </c>
      <c r="G377" s="211">
        <v>41.7</v>
      </c>
      <c r="H377" s="211">
        <v>43.1</v>
      </c>
      <c r="I377" s="229">
        <v>53.6</v>
      </c>
    </row>
    <row r="378" spans="2:9" x14ac:dyDescent="0.15">
      <c r="B378" s="164">
        <v>345</v>
      </c>
      <c r="C378" s="219">
        <v>0.47</v>
      </c>
      <c r="D378" s="209">
        <v>0.34</v>
      </c>
      <c r="E378" s="220">
        <v>0.67</v>
      </c>
      <c r="F378" s="225">
        <v>44.2</v>
      </c>
      <c r="G378" s="211">
        <v>48.9</v>
      </c>
      <c r="H378" s="211">
        <v>48</v>
      </c>
      <c r="I378" s="229">
        <v>39</v>
      </c>
    </row>
    <row r="379" spans="2:9" x14ac:dyDescent="0.15">
      <c r="B379" s="164">
        <v>346</v>
      </c>
      <c r="C379" s="219">
        <v>0.22</v>
      </c>
      <c r="D379" s="209">
        <v>-0.28000000000000003</v>
      </c>
      <c r="E379" s="220">
        <v>0</v>
      </c>
      <c r="F379" s="225">
        <v>36.299999999999997</v>
      </c>
      <c r="G379" s="211">
        <v>48.9</v>
      </c>
      <c r="H379" s="211">
        <v>39.5</v>
      </c>
      <c r="I379" s="229">
        <v>41.7</v>
      </c>
    </row>
    <row r="380" spans="2:9" x14ac:dyDescent="0.15">
      <c r="B380" s="164">
        <v>347</v>
      </c>
      <c r="C380" s="219">
        <v>0.68</v>
      </c>
      <c r="D380" s="209">
        <v>-0.26</v>
      </c>
      <c r="E380" s="220">
        <v>1</v>
      </c>
      <c r="F380" s="225">
        <v>62.7</v>
      </c>
      <c r="G380" s="211">
        <v>61.9</v>
      </c>
      <c r="H380" s="211">
        <v>56.2</v>
      </c>
      <c r="I380" s="229">
        <v>47.1</v>
      </c>
    </row>
    <row r="381" spans="2:9" x14ac:dyDescent="0.15">
      <c r="B381" s="164">
        <v>348</v>
      </c>
      <c r="C381" s="219">
        <v>-0.71</v>
      </c>
      <c r="D381" s="209">
        <v>-2.29</v>
      </c>
      <c r="E381" s="220">
        <v>0.33</v>
      </c>
      <c r="F381" s="225">
        <v>65.400000000000006</v>
      </c>
      <c r="G381" s="211">
        <v>64.5</v>
      </c>
      <c r="H381" s="211">
        <v>63.7</v>
      </c>
      <c r="I381" s="229">
        <v>58</v>
      </c>
    </row>
    <row r="382" spans="2:9" x14ac:dyDescent="0.15">
      <c r="B382" s="164">
        <v>349</v>
      </c>
      <c r="C382" s="219">
        <v>0.2</v>
      </c>
      <c r="D382" s="209">
        <v>-0.47</v>
      </c>
      <c r="E382" s="220">
        <v>0.33</v>
      </c>
      <c r="F382" s="225">
        <v>38.9</v>
      </c>
      <c r="G382" s="211">
        <v>38.5</v>
      </c>
      <c r="H382" s="211">
        <v>53</v>
      </c>
      <c r="I382" s="229">
        <v>52.6</v>
      </c>
    </row>
    <row r="383" spans="2:9" x14ac:dyDescent="0.15">
      <c r="B383" s="164">
        <v>350</v>
      </c>
      <c r="C383" s="219">
        <v>0.48</v>
      </c>
      <c r="D383" s="209">
        <v>0.32</v>
      </c>
      <c r="E383" s="220">
        <v>1</v>
      </c>
      <c r="F383" s="225">
        <v>49.5</v>
      </c>
      <c r="G383" s="211">
        <v>54.1</v>
      </c>
      <c r="H383" s="211">
        <v>38.700000000000003</v>
      </c>
      <c r="I383" s="229">
        <v>49.8</v>
      </c>
    </row>
    <row r="384" spans="2:9" x14ac:dyDescent="0.15">
      <c r="B384" s="164">
        <v>351</v>
      </c>
      <c r="C384" s="219">
        <v>0.91</v>
      </c>
      <c r="D384" s="209">
        <v>-0.47</v>
      </c>
      <c r="E384" s="220">
        <v>0.67</v>
      </c>
      <c r="F384" s="225">
        <v>57.4</v>
      </c>
      <c r="G384" s="211">
        <v>59.3</v>
      </c>
      <c r="H384" s="211">
        <v>57.2</v>
      </c>
      <c r="I384" s="229">
        <v>59.1</v>
      </c>
    </row>
    <row r="385" spans="2:9" x14ac:dyDescent="0.15">
      <c r="B385" s="164">
        <v>352</v>
      </c>
      <c r="C385" s="219">
        <v>0.06</v>
      </c>
      <c r="D385" s="209">
        <v>0.03</v>
      </c>
      <c r="E385" s="220">
        <v>0.67</v>
      </c>
      <c r="F385" s="225">
        <v>54.8</v>
      </c>
      <c r="G385" s="211">
        <v>54.1</v>
      </c>
      <c r="H385" s="211">
        <v>47.1</v>
      </c>
      <c r="I385" s="229">
        <v>49.8</v>
      </c>
    </row>
    <row r="386" spans="2:9" x14ac:dyDescent="0.15">
      <c r="B386" s="164">
        <v>353</v>
      </c>
      <c r="C386" s="219">
        <v>0.02</v>
      </c>
      <c r="D386" s="209">
        <v>0.03</v>
      </c>
      <c r="E386" s="220">
        <v>0.33</v>
      </c>
      <c r="F386" s="225">
        <v>41.6</v>
      </c>
      <c r="G386" s="211">
        <v>35.9</v>
      </c>
      <c r="H386" s="211">
        <v>37.700000000000003</v>
      </c>
      <c r="I386" s="229">
        <v>41.7</v>
      </c>
    </row>
    <row r="387" spans="2:9" x14ac:dyDescent="0.15">
      <c r="B387" s="164">
        <v>354</v>
      </c>
      <c r="C387" s="219">
        <v>0.46</v>
      </c>
      <c r="D387" s="209">
        <v>0.94</v>
      </c>
      <c r="E387" s="220">
        <v>0.33</v>
      </c>
      <c r="F387" s="225">
        <v>36.299999999999997</v>
      </c>
      <c r="G387" s="211">
        <v>30.7</v>
      </c>
      <c r="H387" s="211">
        <v>44.8</v>
      </c>
      <c r="I387" s="229">
        <v>39.6</v>
      </c>
    </row>
    <row r="388" spans="2:9" x14ac:dyDescent="0.15">
      <c r="B388" s="164">
        <v>355</v>
      </c>
      <c r="C388" s="219">
        <v>-0.89</v>
      </c>
      <c r="D388" s="209">
        <v>-1.23</v>
      </c>
      <c r="E388" s="220">
        <v>1</v>
      </c>
      <c r="F388" s="225">
        <v>44.2</v>
      </c>
      <c r="G388" s="211">
        <v>48.9</v>
      </c>
      <c r="H388" s="211">
        <v>43.8</v>
      </c>
      <c r="I388" s="229">
        <v>35.200000000000003</v>
      </c>
    </row>
    <row r="389" spans="2:9" x14ac:dyDescent="0.15">
      <c r="B389" s="164">
        <v>356</v>
      </c>
      <c r="C389" s="219">
        <v>0.46</v>
      </c>
      <c r="D389" s="209">
        <v>0.32</v>
      </c>
      <c r="E389" s="220">
        <v>0.67</v>
      </c>
      <c r="F389" s="225">
        <v>49.5</v>
      </c>
      <c r="G389" s="211">
        <v>54.1</v>
      </c>
      <c r="H389" s="211">
        <v>47.8</v>
      </c>
      <c r="I389" s="229">
        <v>60.7</v>
      </c>
    </row>
    <row r="390" spans="2:9" x14ac:dyDescent="0.15">
      <c r="B390" s="164">
        <v>357</v>
      </c>
      <c r="C390" s="219">
        <v>0.26</v>
      </c>
      <c r="D390" s="209">
        <v>0.03</v>
      </c>
      <c r="E390" s="220">
        <v>1</v>
      </c>
      <c r="F390" s="225">
        <v>49.5</v>
      </c>
      <c r="G390" s="211">
        <v>35.9</v>
      </c>
      <c r="H390" s="211">
        <v>47.8</v>
      </c>
      <c r="I390" s="229">
        <v>52.6</v>
      </c>
    </row>
    <row r="391" spans="2:9" x14ac:dyDescent="0.15">
      <c r="B391" s="164">
        <v>358</v>
      </c>
      <c r="C391" s="219">
        <v>-0.27</v>
      </c>
      <c r="D391" s="209">
        <v>0.88</v>
      </c>
      <c r="E391" s="220">
        <v>1</v>
      </c>
      <c r="F391" s="225">
        <v>52.1</v>
      </c>
      <c r="G391" s="211">
        <v>64.5</v>
      </c>
      <c r="H391" s="211">
        <v>60.6</v>
      </c>
      <c r="I391" s="229">
        <v>60.7</v>
      </c>
    </row>
    <row r="392" spans="2:9" x14ac:dyDescent="0.15">
      <c r="B392" s="164">
        <v>359</v>
      </c>
      <c r="C392" s="219">
        <v>-0.93</v>
      </c>
      <c r="D392" s="209">
        <v>0.65</v>
      </c>
      <c r="E392" s="220">
        <v>1</v>
      </c>
      <c r="F392" s="225">
        <v>47.4</v>
      </c>
      <c r="G392" s="211">
        <v>45.6</v>
      </c>
      <c r="H392" s="211">
        <v>49.4</v>
      </c>
      <c r="I392" s="229">
        <v>42.3</v>
      </c>
    </row>
    <row r="393" spans="2:9" x14ac:dyDescent="0.15">
      <c r="B393" s="164">
        <v>360</v>
      </c>
      <c r="C393" s="219">
        <v>0.46</v>
      </c>
      <c r="D393" s="209">
        <v>-1.1100000000000001</v>
      </c>
      <c r="E393" s="220">
        <v>0.33</v>
      </c>
      <c r="F393" s="225">
        <v>65.400000000000006</v>
      </c>
      <c r="G393" s="211">
        <v>67.099999999999994</v>
      </c>
      <c r="H393" s="211">
        <v>67</v>
      </c>
      <c r="I393" s="229">
        <v>66.099999999999994</v>
      </c>
    </row>
    <row r="394" spans="2:9" x14ac:dyDescent="0.15">
      <c r="B394" s="164">
        <v>361</v>
      </c>
      <c r="C394" s="219">
        <v>0.23</v>
      </c>
      <c r="D394" s="209">
        <v>-0.76</v>
      </c>
      <c r="E394" s="220">
        <v>1</v>
      </c>
      <c r="F394" s="225">
        <v>65.400000000000006</v>
      </c>
      <c r="G394" s="211">
        <v>64.5</v>
      </c>
      <c r="H394" s="211">
        <v>59.6</v>
      </c>
      <c r="I394" s="229">
        <v>66.099999999999994</v>
      </c>
    </row>
    <row r="395" spans="2:9" x14ac:dyDescent="0.15">
      <c r="B395" s="164">
        <v>362</v>
      </c>
      <c r="C395" s="219">
        <v>0.96</v>
      </c>
      <c r="D395" s="209">
        <v>0.87</v>
      </c>
      <c r="E395" s="220">
        <v>1</v>
      </c>
      <c r="F395" s="225">
        <v>57.4</v>
      </c>
      <c r="G395" s="211">
        <v>64.5</v>
      </c>
      <c r="H395" s="211">
        <v>48</v>
      </c>
      <c r="I395" s="229">
        <v>47.1</v>
      </c>
    </row>
    <row r="396" spans="2:9" x14ac:dyDescent="0.15">
      <c r="B396" s="164">
        <v>363</v>
      </c>
      <c r="C396" s="219">
        <v>-0.36</v>
      </c>
      <c r="D396" s="209">
        <v>-1.67</v>
      </c>
      <c r="E396" s="220">
        <v>1</v>
      </c>
      <c r="F396" s="225">
        <v>44.2</v>
      </c>
      <c r="G396" s="211">
        <v>43.7</v>
      </c>
      <c r="H396" s="211">
        <v>56.4</v>
      </c>
      <c r="I396" s="229">
        <v>58</v>
      </c>
    </row>
    <row r="397" spans="2:9" x14ac:dyDescent="0.15">
      <c r="B397" s="164">
        <v>364</v>
      </c>
      <c r="C397" s="219">
        <v>0.06</v>
      </c>
      <c r="D397" s="209">
        <v>0.32</v>
      </c>
      <c r="E397" s="220">
        <v>0</v>
      </c>
      <c r="F397" s="225">
        <v>60.1</v>
      </c>
      <c r="G397" s="211">
        <v>54.1</v>
      </c>
      <c r="H397" s="211">
        <v>49.9</v>
      </c>
      <c r="I397" s="229">
        <v>49.8</v>
      </c>
    </row>
    <row r="398" spans="2:9" x14ac:dyDescent="0.15">
      <c r="B398" s="164">
        <v>365</v>
      </c>
      <c r="C398" s="219">
        <v>0.22</v>
      </c>
      <c r="D398" s="209">
        <v>-0.76</v>
      </c>
      <c r="E398" s="220">
        <v>1</v>
      </c>
      <c r="F398" s="225">
        <v>31</v>
      </c>
      <c r="G398" s="211">
        <v>41.1</v>
      </c>
      <c r="H398" s="211">
        <v>49.2</v>
      </c>
      <c r="I398" s="229">
        <v>33.6</v>
      </c>
    </row>
    <row r="399" spans="2:9" x14ac:dyDescent="0.15">
      <c r="B399" s="164">
        <v>366</v>
      </c>
      <c r="C399" s="219">
        <v>-1.05</v>
      </c>
      <c r="D399" s="209">
        <v>0.28000000000000003</v>
      </c>
      <c r="E399" s="220">
        <v>0.67</v>
      </c>
      <c r="F399" s="225">
        <v>62.7</v>
      </c>
      <c r="G399" s="211">
        <v>64.5</v>
      </c>
      <c r="H399" s="211">
        <v>66.3</v>
      </c>
      <c r="I399" s="229">
        <v>58</v>
      </c>
    </row>
    <row r="400" spans="2:9" x14ac:dyDescent="0.15">
      <c r="B400" s="164">
        <v>367</v>
      </c>
      <c r="C400" s="219">
        <v>-0.19</v>
      </c>
      <c r="D400" s="209">
        <v>-1.67</v>
      </c>
      <c r="E400" s="220">
        <v>0</v>
      </c>
      <c r="F400" s="225">
        <v>42.1</v>
      </c>
      <c r="G400" s="211">
        <v>39.799999999999997</v>
      </c>
      <c r="H400" s="211">
        <v>42.2</v>
      </c>
      <c r="I400" s="229">
        <v>38.5</v>
      </c>
    </row>
    <row r="401" spans="2:9" x14ac:dyDescent="0.15">
      <c r="B401" s="164">
        <v>368</v>
      </c>
      <c r="C401" s="219">
        <v>-1.33</v>
      </c>
      <c r="D401" s="209">
        <v>0.03</v>
      </c>
      <c r="E401" s="220">
        <v>0.67</v>
      </c>
      <c r="F401" s="225">
        <v>41.6</v>
      </c>
      <c r="G401" s="211">
        <v>30.7</v>
      </c>
      <c r="H401" s="211">
        <v>56.9</v>
      </c>
      <c r="I401" s="229">
        <v>47.1</v>
      </c>
    </row>
    <row r="402" spans="2:9" x14ac:dyDescent="0.15">
      <c r="B402" s="164">
        <v>369</v>
      </c>
      <c r="C402" s="219">
        <v>0.21</v>
      </c>
      <c r="D402" s="209">
        <v>-0.28000000000000003</v>
      </c>
      <c r="E402" s="220">
        <v>0.67</v>
      </c>
      <c r="F402" s="225">
        <v>46.9</v>
      </c>
      <c r="G402" s="211">
        <v>41.1</v>
      </c>
      <c r="H402" s="211">
        <v>53.6</v>
      </c>
      <c r="I402" s="229">
        <v>41.7</v>
      </c>
    </row>
    <row r="403" spans="2:9" x14ac:dyDescent="0.15">
      <c r="B403" s="164">
        <v>370</v>
      </c>
      <c r="C403" s="219">
        <v>-0.44</v>
      </c>
      <c r="D403" s="209">
        <v>1.19</v>
      </c>
      <c r="E403" s="220">
        <v>1</v>
      </c>
      <c r="F403" s="225">
        <v>60.1</v>
      </c>
      <c r="G403" s="211">
        <v>54.1</v>
      </c>
      <c r="H403" s="211">
        <v>59.6</v>
      </c>
      <c r="I403" s="229">
        <v>55.3</v>
      </c>
    </row>
    <row r="404" spans="2:9" x14ac:dyDescent="0.15">
      <c r="B404" s="164">
        <v>371</v>
      </c>
      <c r="C404" s="219">
        <v>-0.23</v>
      </c>
      <c r="D404" s="209">
        <v>0.44</v>
      </c>
      <c r="E404" s="220">
        <v>0.33</v>
      </c>
      <c r="F404" s="225">
        <v>33.6</v>
      </c>
      <c r="G404" s="211">
        <v>35.200000000000003</v>
      </c>
      <c r="H404" s="211">
        <v>40.9</v>
      </c>
      <c r="I404" s="229">
        <v>29.3</v>
      </c>
    </row>
    <row r="405" spans="2:9" x14ac:dyDescent="0.15">
      <c r="B405" s="164">
        <v>372</v>
      </c>
      <c r="C405" s="219">
        <v>0.32</v>
      </c>
      <c r="D405" s="209">
        <v>-0.88</v>
      </c>
      <c r="E405" s="220">
        <v>0.33</v>
      </c>
      <c r="F405" s="225">
        <v>57.4</v>
      </c>
      <c r="G405" s="211">
        <v>54.1</v>
      </c>
      <c r="H405" s="211">
        <v>42.2</v>
      </c>
      <c r="I405" s="229">
        <v>44.4</v>
      </c>
    </row>
    <row r="406" spans="2:9" x14ac:dyDescent="0.15">
      <c r="B406" s="164">
        <v>373</v>
      </c>
      <c r="C406" s="219">
        <v>-0.93</v>
      </c>
      <c r="D406" s="209">
        <v>-0.22</v>
      </c>
      <c r="E406" s="220">
        <v>0.67</v>
      </c>
      <c r="F406" s="225">
        <v>65.400000000000006</v>
      </c>
      <c r="G406" s="211">
        <v>64.5</v>
      </c>
      <c r="H406" s="211">
        <v>65.5</v>
      </c>
      <c r="I406" s="229">
        <v>60.7</v>
      </c>
    </row>
    <row r="407" spans="2:9" x14ac:dyDescent="0.15">
      <c r="B407" s="164">
        <v>374</v>
      </c>
      <c r="C407" s="219">
        <v>0.48</v>
      </c>
      <c r="D407" s="209">
        <v>0.03</v>
      </c>
      <c r="E407" s="220">
        <v>1</v>
      </c>
      <c r="F407" s="225">
        <v>60.1</v>
      </c>
      <c r="G407" s="211">
        <v>46.3</v>
      </c>
      <c r="H407" s="211">
        <v>51.4</v>
      </c>
      <c r="I407" s="229">
        <v>52.6</v>
      </c>
    </row>
    <row r="408" spans="2:9" x14ac:dyDescent="0.15">
      <c r="B408" s="164">
        <v>375</v>
      </c>
      <c r="C408" s="219">
        <v>-1.81</v>
      </c>
      <c r="D408" s="209">
        <v>-0.64</v>
      </c>
      <c r="E408" s="220">
        <v>1</v>
      </c>
      <c r="F408" s="225">
        <v>41.6</v>
      </c>
      <c r="G408" s="211">
        <v>54.1</v>
      </c>
      <c r="H408" s="211">
        <v>46.9</v>
      </c>
      <c r="I408" s="229">
        <v>47.1</v>
      </c>
    </row>
    <row r="409" spans="2:9" x14ac:dyDescent="0.15">
      <c r="B409" s="164">
        <v>376</v>
      </c>
      <c r="C409" s="219">
        <v>0.71</v>
      </c>
      <c r="D409" s="209">
        <v>-0.05</v>
      </c>
      <c r="E409" s="220">
        <v>0.67</v>
      </c>
      <c r="F409" s="225">
        <v>52.7</v>
      </c>
      <c r="G409" s="211">
        <v>47.6</v>
      </c>
      <c r="H409" s="211">
        <v>52.2</v>
      </c>
      <c r="I409" s="229">
        <v>45</v>
      </c>
    </row>
    <row r="410" spans="2:9" x14ac:dyDescent="0.15">
      <c r="B410" s="164">
        <v>377</v>
      </c>
      <c r="C410" s="219">
        <v>-0.54</v>
      </c>
      <c r="D410" s="209">
        <v>-0.59</v>
      </c>
      <c r="E410" s="220">
        <v>1</v>
      </c>
      <c r="F410" s="225">
        <v>38.9</v>
      </c>
      <c r="G410" s="211">
        <v>35.9</v>
      </c>
      <c r="H410" s="211">
        <v>38.4</v>
      </c>
      <c r="I410" s="229">
        <v>33.6</v>
      </c>
    </row>
    <row r="411" spans="2:9" x14ac:dyDescent="0.15">
      <c r="B411" s="164">
        <v>378</v>
      </c>
      <c r="C411" s="219">
        <v>0.1</v>
      </c>
      <c r="D411" s="209">
        <v>0.03</v>
      </c>
      <c r="E411" s="220">
        <v>0</v>
      </c>
      <c r="F411" s="225">
        <v>62.7</v>
      </c>
      <c r="G411" s="211">
        <v>48.9</v>
      </c>
      <c r="H411" s="211">
        <v>42.1</v>
      </c>
      <c r="I411" s="229">
        <v>66.099999999999994</v>
      </c>
    </row>
    <row r="412" spans="2:9" x14ac:dyDescent="0.15">
      <c r="B412" s="164">
        <v>379</v>
      </c>
      <c r="C412" s="219">
        <v>0.26</v>
      </c>
      <c r="D412" s="209">
        <v>0.94</v>
      </c>
      <c r="E412" s="220">
        <v>1</v>
      </c>
      <c r="F412" s="225">
        <v>60.1</v>
      </c>
      <c r="G412" s="211">
        <v>59.3</v>
      </c>
      <c r="H412" s="211">
        <v>51.8</v>
      </c>
      <c r="I412" s="229">
        <v>53.1</v>
      </c>
    </row>
    <row r="413" spans="2:9" x14ac:dyDescent="0.15">
      <c r="B413" s="164">
        <v>380</v>
      </c>
      <c r="C413" s="219">
        <v>1.1100000000000001</v>
      </c>
      <c r="D413" s="209">
        <v>0.34</v>
      </c>
      <c r="E413" s="220">
        <v>1</v>
      </c>
      <c r="F413" s="225">
        <v>73.3</v>
      </c>
      <c r="G413" s="211">
        <v>67.099999999999994</v>
      </c>
      <c r="H413" s="211">
        <v>62.3</v>
      </c>
      <c r="I413" s="229">
        <v>58</v>
      </c>
    </row>
    <row r="414" spans="2:9" x14ac:dyDescent="0.15">
      <c r="B414" s="164">
        <v>381</v>
      </c>
      <c r="C414" s="219">
        <v>-0.84</v>
      </c>
      <c r="D414" s="209">
        <v>-2.6</v>
      </c>
      <c r="E414" s="220">
        <v>0.33</v>
      </c>
      <c r="F414" s="225">
        <v>44.2</v>
      </c>
      <c r="G414" s="211">
        <v>64.5</v>
      </c>
      <c r="H414" s="211">
        <v>53</v>
      </c>
      <c r="I414" s="229">
        <v>55.3</v>
      </c>
    </row>
    <row r="415" spans="2:9" x14ac:dyDescent="0.15">
      <c r="B415" s="164">
        <v>382</v>
      </c>
      <c r="C415" s="219">
        <v>0.02</v>
      </c>
      <c r="D415" s="209">
        <v>-2.0299999999999998</v>
      </c>
      <c r="E415" s="220">
        <v>0.67</v>
      </c>
      <c r="F415" s="225">
        <v>38.9</v>
      </c>
      <c r="G415" s="211">
        <v>59.3</v>
      </c>
      <c r="H415" s="211">
        <v>39.5</v>
      </c>
      <c r="I415" s="229">
        <v>39</v>
      </c>
    </row>
    <row r="416" spans="2:9" x14ac:dyDescent="0.15">
      <c r="B416" s="164">
        <v>383</v>
      </c>
      <c r="C416" s="219">
        <v>0.66</v>
      </c>
      <c r="D416" s="209">
        <v>-0.47</v>
      </c>
      <c r="E416" s="220">
        <v>0.67</v>
      </c>
      <c r="F416" s="225">
        <v>54.8</v>
      </c>
      <c r="G416" s="211">
        <v>59.3</v>
      </c>
      <c r="H416" s="211">
        <v>50.6</v>
      </c>
      <c r="I416" s="229">
        <v>60.7</v>
      </c>
    </row>
    <row r="417" spans="2:9" x14ac:dyDescent="0.15">
      <c r="B417" s="164">
        <v>384</v>
      </c>
      <c r="C417" s="219">
        <v>0.27</v>
      </c>
      <c r="D417" s="209">
        <v>0.03</v>
      </c>
      <c r="E417" s="220">
        <v>0.67</v>
      </c>
      <c r="F417" s="225">
        <v>46.9</v>
      </c>
      <c r="G417" s="211">
        <v>56.7</v>
      </c>
      <c r="H417" s="211">
        <v>63.8</v>
      </c>
      <c r="I417" s="229">
        <v>55.3</v>
      </c>
    </row>
    <row r="418" spans="2:9" x14ac:dyDescent="0.15">
      <c r="B418" s="164">
        <v>385</v>
      </c>
      <c r="C418" s="219">
        <v>0.45</v>
      </c>
      <c r="D418" s="209">
        <v>0.03</v>
      </c>
      <c r="E418" s="220">
        <v>0.67</v>
      </c>
      <c r="F418" s="225">
        <v>41.6</v>
      </c>
      <c r="G418" s="211">
        <v>25.5</v>
      </c>
      <c r="H418" s="211">
        <v>44.3</v>
      </c>
      <c r="I418" s="229">
        <v>36.299999999999997</v>
      </c>
    </row>
    <row r="419" spans="2:9" x14ac:dyDescent="0.15">
      <c r="B419" s="164">
        <v>386</v>
      </c>
      <c r="C419" s="219">
        <v>0.55000000000000004</v>
      </c>
      <c r="D419" s="209">
        <v>0.34</v>
      </c>
      <c r="E419" s="220">
        <v>1</v>
      </c>
      <c r="F419" s="225">
        <v>62.7</v>
      </c>
      <c r="G419" s="211">
        <v>61.9</v>
      </c>
      <c r="H419" s="211">
        <v>72.900000000000006</v>
      </c>
      <c r="I419" s="229">
        <v>63.4</v>
      </c>
    </row>
    <row r="420" spans="2:9" x14ac:dyDescent="0.15">
      <c r="B420" s="164">
        <v>387</v>
      </c>
      <c r="C420" s="219">
        <v>0.46</v>
      </c>
      <c r="D420" s="209">
        <v>0.65</v>
      </c>
      <c r="E420" s="220">
        <v>1</v>
      </c>
      <c r="F420" s="225">
        <v>68</v>
      </c>
      <c r="G420" s="211">
        <v>54.1</v>
      </c>
      <c r="H420" s="211">
        <v>63</v>
      </c>
      <c r="I420" s="229">
        <v>63.4</v>
      </c>
    </row>
    <row r="421" spans="2:9" x14ac:dyDescent="0.15">
      <c r="B421" s="164">
        <v>388</v>
      </c>
      <c r="C421" s="219">
        <v>-0.37</v>
      </c>
      <c r="D421" s="209">
        <v>-0.47</v>
      </c>
      <c r="E421" s="220">
        <v>0.67</v>
      </c>
      <c r="F421" s="225">
        <v>41.6</v>
      </c>
      <c r="G421" s="211">
        <v>48.9</v>
      </c>
      <c r="H421" s="211">
        <v>42.6</v>
      </c>
      <c r="I421" s="229">
        <v>49.8</v>
      </c>
    </row>
    <row r="422" spans="2:9" x14ac:dyDescent="0.15">
      <c r="B422" s="164">
        <v>389</v>
      </c>
      <c r="C422" s="219">
        <v>-0.4</v>
      </c>
      <c r="D422" s="209">
        <v>-1.0900000000000001</v>
      </c>
      <c r="E422" s="220">
        <v>0.67</v>
      </c>
      <c r="F422" s="225">
        <v>62.7</v>
      </c>
      <c r="G422" s="211">
        <v>43.7</v>
      </c>
      <c r="H422" s="211">
        <v>47.1</v>
      </c>
      <c r="I422" s="229">
        <v>52.6</v>
      </c>
    </row>
    <row r="423" spans="2:9" x14ac:dyDescent="0.15">
      <c r="B423" s="164">
        <v>390</v>
      </c>
      <c r="C423" s="219">
        <v>0.55000000000000004</v>
      </c>
      <c r="D423" s="209">
        <v>0.63</v>
      </c>
      <c r="E423" s="220">
        <v>1</v>
      </c>
      <c r="F423" s="225">
        <v>54.8</v>
      </c>
      <c r="G423" s="211">
        <v>59.3</v>
      </c>
      <c r="H423" s="211">
        <v>62.3</v>
      </c>
      <c r="I423" s="229">
        <v>58</v>
      </c>
    </row>
    <row r="424" spans="2:9" x14ac:dyDescent="0.15">
      <c r="B424" s="164">
        <v>391</v>
      </c>
      <c r="C424" s="219">
        <v>0.87</v>
      </c>
      <c r="D424" s="209">
        <v>0.87</v>
      </c>
      <c r="E424" s="220">
        <v>0.67</v>
      </c>
      <c r="F424" s="225">
        <v>57.4</v>
      </c>
      <c r="G424" s="211">
        <v>61.9</v>
      </c>
      <c r="H424" s="211">
        <v>62.8</v>
      </c>
      <c r="I424" s="229">
        <v>55.3</v>
      </c>
    </row>
    <row r="425" spans="2:9" x14ac:dyDescent="0.15">
      <c r="B425" s="164">
        <v>392</v>
      </c>
      <c r="C425" s="219">
        <v>0.68</v>
      </c>
      <c r="D425" s="209">
        <v>0.34</v>
      </c>
      <c r="E425" s="220">
        <v>1</v>
      </c>
      <c r="F425" s="225">
        <v>57.4</v>
      </c>
      <c r="G425" s="211">
        <v>56.7</v>
      </c>
      <c r="H425" s="211">
        <v>62.8</v>
      </c>
      <c r="I425" s="229">
        <v>58</v>
      </c>
    </row>
    <row r="426" spans="2:9" x14ac:dyDescent="0.15">
      <c r="B426" s="164">
        <v>393</v>
      </c>
      <c r="C426" s="219">
        <v>0.71</v>
      </c>
      <c r="D426" s="209">
        <v>0.03</v>
      </c>
      <c r="E426" s="220">
        <v>0.67</v>
      </c>
      <c r="F426" s="225">
        <v>41.6</v>
      </c>
      <c r="G426" s="211">
        <v>59.3</v>
      </c>
      <c r="H426" s="211">
        <v>41.9</v>
      </c>
      <c r="I426" s="229">
        <v>44.4</v>
      </c>
    </row>
    <row r="427" spans="2:9" x14ac:dyDescent="0.15">
      <c r="B427" s="164">
        <v>394</v>
      </c>
      <c r="C427" s="219">
        <v>-1.33</v>
      </c>
      <c r="D427" s="209">
        <v>0.03</v>
      </c>
      <c r="E427" s="220">
        <v>1</v>
      </c>
      <c r="F427" s="225">
        <v>41.6</v>
      </c>
      <c r="G427" s="211">
        <v>48.9</v>
      </c>
      <c r="H427" s="211">
        <v>33.700000000000003</v>
      </c>
      <c r="I427" s="229">
        <v>44.4</v>
      </c>
    </row>
    <row r="428" spans="2:9" x14ac:dyDescent="0.15">
      <c r="B428" s="164">
        <v>395</v>
      </c>
      <c r="C428" s="219">
        <v>0.24</v>
      </c>
      <c r="D428" s="209">
        <v>-0.35</v>
      </c>
      <c r="E428" s="220">
        <v>1</v>
      </c>
      <c r="F428" s="225">
        <v>30.5</v>
      </c>
      <c r="G428" s="211">
        <v>35.9</v>
      </c>
      <c r="H428" s="211">
        <v>36.9</v>
      </c>
      <c r="I428" s="229">
        <v>33.6</v>
      </c>
    </row>
    <row r="429" spans="2:9" x14ac:dyDescent="0.15">
      <c r="B429" s="164">
        <v>396</v>
      </c>
      <c r="C429" s="219">
        <v>0.43</v>
      </c>
      <c r="D429" s="209">
        <v>-0.47</v>
      </c>
      <c r="E429" s="220">
        <v>1</v>
      </c>
      <c r="F429" s="225">
        <v>42.6</v>
      </c>
      <c r="G429" s="211">
        <v>50.8</v>
      </c>
      <c r="H429" s="211">
        <v>44.6</v>
      </c>
      <c r="I429" s="229">
        <v>39</v>
      </c>
    </row>
    <row r="430" spans="2:9" x14ac:dyDescent="0.15">
      <c r="B430" s="164">
        <v>397</v>
      </c>
      <c r="C430" s="219">
        <v>0.65</v>
      </c>
      <c r="D430" s="209">
        <v>-0.3</v>
      </c>
      <c r="E430" s="220">
        <v>1</v>
      </c>
      <c r="F430" s="225">
        <v>60.1</v>
      </c>
      <c r="G430" s="211">
        <v>61.9</v>
      </c>
      <c r="H430" s="211">
        <v>74.599999999999994</v>
      </c>
      <c r="I430" s="229">
        <v>58</v>
      </c>
    </row>
    <row r="431" spans="2:9" x14ac:dyDescent="0.15">
      <c r="B431" s="164">
        <v>398</v>
      </c>
      <c r="C431" s="219">
        <v>0.75</v>
      </c>
      <c r="D431" s="209">
        <v>-0.26</v>
      </c>
      <c r="E431" s="220">
        <v>0.67</v>
      </c>
      <c r="F431" s="225">
        <v>41.6</v>
      </c>
      <c r="G431" s="211">
        <v>35.9</v>
      </c>
      <c r="H431" s="211">
        <v>42</v>
      </c>
      <c r="I431" s="229">
        <v>31.4</v>
      </c>
    </row>
    <row r="432" spans="2:9" x14ac:dyDescent="0.15">
      <c r="B432" s="164">
        <v>399</v>
      </c>
      <c r="C432" s="219">
        <v>0</v>
      </c>
      <c r="D432" s="209">
        <v>-0.82</v>
      </c>
      <c r="E432" s="220">
        <v>0.67</v>
      </c>
      <c r="F432" s="225">
        <v>54.8</v>
      </c>
      <c r="G432" s="211">
        <v>67.099999999999994</v>
      </c>
      <c r="H432" s="211">
        <v>63.8</v>
      </c>
      <c r="I432" s="229">
        <v>49.8</v>
      </c>
    </row>
    <row r="433" spans="2:9" x14ac:dyDescent="0.15">
      <c r="B433" s="164">
        <v>400</v>
      </c>
      <c r="C433" s="219">
        <v>0.06</v>
      </c>
      <c r="D433" s="209">
        <v>0.28000000000000003</v>
      </c>
      <c r="E433" s="220">
        <v>1</v>
      </c>
      <c r="F433" s="225">
        <v>44.2</v>
      </c>
      <c r="G433" s="211">
        <v>54.1</v>
      </c>
      <c r="H433" s="211">
        <v>47.1</v>
      </c>
      <c r="I433" s="229">
        <v>58</v>
      </c>
    </row>
    <row r="434" spans="2:9" x14ac:dyDescent="0.15">
      <c r="B434" s="164">
        <v>401</v>
      </c>
      <c r="C434" s="219">
        <v>0.02</v>
      </c>
      <c r="D434" s="209">
        <v>-1.05</v>
      </c>
      <c r="E434" s="220">
        <v>0.33</v>
      </c>
      <c r="F434" s="225">
        <v>60.1</v>
      </c>
      <c r="G434" s="211">
        <v>64.5</v>
      </c>
      <c r="H434" s="211">
        <v>61.2</v>
      </c>
      <c r="I434" s="229">
        <v>60.7</v>
      </c>
    </row>
    <row r="435" spans="2:9" x14ac:dyDescent="0.15">
      <c r="B435" s="164">
        <v>402</v>
      </c>
      <c r="C435" s="219">
        <v>0.32</v>
      </c>
      <c r="D435" s="209">
        <v>0.28000000000000003</v>
      </c>
      <c r="E435" s="220">
        <v>0.67</v>
      </c>
      <c r="F435" s="225">
        <v>62.7</v>
      </c>
      <c r="G435" s="211">
        <v>63.2</v>
      </c>
      <c r="H435" s="211">
        <v>68.900000000000006</v>
      </c>
      <c r="I435" s="229">
        <v>74.2</v>
      </c>
    </row>
    <row r="436" spans="2:9" x14ac:dyDescent="0.15">
      <c r="B436" s="164">
        <v>403</v>
      </c>
      <c r="C436" s="219">
        <v>-0.88</v>
      </c>
      <c r="D436" s="209">
        <v>-0.28999999999999998</v>
      </c>
      <c r="E436" s="220">
        <v>0.33</v>
      </c>
      <c r="F436" s="225">
        <v>44.2</v>
      </c>
      <c r="G436" s="211">
        <v>54.1</v>
      </c>
      <c r="H436" s="211">
        <v>41</v>
      </c>
      <c r="I436" s="229">
        <v>49.8</v>
      </c>
    </row>
    <row r="437" spans="2:9" x14ac:dyDescent="0.15">
      <c r="B437" s="164">
        <v>404</v>
      </c>
      <c r="C437" s="219">
        <v>0.43</v>
      </c>
      <c r="D437" s="209">
        <v>-0.05</v>
      </c>
      <c r="E437" s="220">
        <v>0.67</v>
      </c>
      <c r="F437" s="225">
        <v>54.8</v>
      </c>
      <c r="G437" s="211">
        <v>45.6</v>
      </c>
      <c r="H437" s="211">
        <v>51.8</v>
      </c>
      <c r="I437" s="229">
        <v>60.7</v>
      </c>
    </row>
    <row r="438" spans="2:9" x14ac:dyDescent="0.15">
      <c r="B438" s="164">
        <v>405</v>
      </c>
      <c r="C438" s="219">
        <v>-1.28</v>
      </c>
      <c r="D438" s="209">
        <v>-1.05</v>
      </c>
      <c r="E438" s="220">
        <v>0.33</v>
      </c>
      <c r="F438" s="225">
        <v>57.4</v>
      </c>
      <c r="G438" s="211">
        <v>43.7</v>
      </c>
      <c r="H438" s="211">
        <v>57.8</v>
      </c>
      <c r="I438" s="229">
        <v>60.7</v>
      </c>
    </row>
    <row r="439" spans="2:9" x14ac:dyDescent="0.15">
      <c r="B439" s="164">
        <v>406</v>
      </c>
      <c r="C439" s="219">
        <v>-0.35</v>
      </c>
      <c r="D439" s="209">
        <v>-0.89</v>
      </c>
      <c r="E439" s="220">
        <v>0</v>
      </c>
      <c r="F439" s="225">
        <v>49.5</v>
      </c>
      <c r="G439" s="211">
        <v>67.099999999999994</v>
      </c>
      <c r="H439" s="211">
        <v>66.400000000000006</v>
      </c>
      <c r="I439" s="229">
        <v>66.099999999999994</v>
      </c>
    </row>
    <row r="440" spans="2:9" x14ac:dyDescent="0.15">
      <c r="B440" s="164">
        <v>407</v>
      </c>
      <c r="C440" s="219">
        <v>-0.16</v>
      </c>
      <c r="D440" s="209">
        <v>-2.58</v>
      </c>
      <c r="E440" s="220">
        <v>1</v>
      </c>
      <c r="F440" s="225">
        <v>52.1</v>
      </c>
      <c r="G440" s="211">
        <v>59.3</v>
      </c>
      <c r="H440" s="211">
        <v>58.1</v>
      </c>
      <c r="I440" s="229">
        <v>52.6</v>
      </c>
    </row>
    <row r="441" spans="2:9" x14ac:dyDescent="0.15">
      <c r="B441" s="164">
        <v>408</v>
      </c>
      <c r="C441" s="219">
        <v>-0.16</v>
      </c>
      <c r="D441" s="209">
        <v>-0.47</v>
      </c>
      <c r="E441" s="220">
        <v>0.67</v>
      </c>
      <c r="F441" s="225">
        <v>36.299999999999997</v>
      </c>
      <c r="G441" s="211">
        <v>61.9</v>
      </c>
      <c r="H441" s="211">
        <v>52.2</v>
      </c>
      <c r="I441" s="229">
        <v>39</v>
      </c>
    </row>
    <row r="442" spans="2:9" x14ac:dyDescent="0.15">
      <c r="B442" s="164">
        <v>409</v>
      </c>
      <c r="C442" s="219">
        <v>0.7</v>
      </c>
      <c r="D442" s="209">
        <v>-0.16</v>
      </c>
      <c r="E442" s="220">
        <v>1</v>
      </c>
      <c r="F442" s="225">
        <v>49.5</v>
      </c>
      <c r="G442" s="211">
        <v>61.9</v>
      </c>
      <c r="H442" s="211">
        <v>50.9</v>
      </c>
      <c r="I442" s="229">
        <v>46.1</v>
      </c>
    </row>
    <row r="443" spans="2:9" x14ac:dyDescent="0.15">
      <c r="B443" s="164">
        <v>410</v>
      </c>
      <c r="C443" s="219">
        <v>0.55000000000000004</v>
      </c>
      <c r="D443" s="209">
        <v>-0.24</v>
      </c>
      <c r="E443" s="220">
        <v>0.67</v>
      </c>
      <c r="F443" s="225">
        <v>46.9</v>
      </c>
      <c r="G443" s="211">
        <v>56.7</v>
      </c>
      <c r="H443" s="211">
        <v>54.6</v>
      </c>
      <c r="I443" s="229">
        <v>47.1</v>
      </c>
    </row>
    <row r="444" spans="2:9" x14ac:dyDescent="0.15">
      <c r="B444" s="164">
        <v>411</v>
      </c>
      <c r="C444" s="219">
        <v>1.1200000000000001</v>
      </c>
      <c r="D444" s="209">
        <v>-0.74</v>
      </c>
      <c r="E444" s="220">
        <v>0.67</v>
      </c>
      <c r="F444" s="225">
        <v>31</v>
      </c>
      <c r="G444" s="211">
        <v>41.1</v>
      </c>
      <c r="H444" s="211">
        <v>36</v>
      </c>
      <c r="I444" s="229">
        <v>36.9</v>
      </c>
    </row>
    <row r="445" spans="2:9" x14ac:dyDescent="0.15">
      <c r="B445" s="164">
        <v>412</v>
      </c>
      <c r="C445" s="219">
        <v>0</v>
      </c>
      <c r="D445" s="209">
        <v>0.65</v>
      </c>
      <c r="E445" s="220">
        <v>1</v>
      </c>
      <c r="F445" s="225">
        <v>54.8</v>
      </c>
      <c r="G445" s="211">
        <v>64.5</v>
      </c>
      <c r="H445" s="211">
        <v>51.1</v>
      </c>
      <c r="I445" s="229">
        <v>49.8</v>
      </c>
    </row>
    <row r="446" spans="2:9" x14ac:dyDescent="0.15">
      <c r="B446" s="164">
        <v>413</v>
      </c>
      <c r="C446" s="219">
        <v>-0.65</v>
      </c>
      <c r="D446" s="209">
        <v>-1.17</v>
      </c>
      <c r="E446" s="220">
        <v>0</v>
      </c>
      <c r="F446" s="225">
        <v>36.299999999999997</v>
      </c>
      <c r="G446" s="211">
        <v>30.7</v>
      </c>
      <c r="H446" s="211">
        <v>45.9</v>
      </c>
      <c r="I446" s="229">
        <v>36.299999999999997</v>
      </c>
    </row>
    <row r="447" spans="2:9" x14ac:dyDescent="0.15">
      <c r="B447" s="164">
        <v>414</v>
      </c>
      <c r="C447" s="219">
        <v>0.66</v>
      </c>
      <c r="D447" s="209">
        <v>0.03</v>
      </c>
      <c r="E447" s="220">
        <v>0.33</v>
      </c>
      <c r="F447" s="225">
        <v>65.400000000000006</v>
      </c>
      <c r="G447" s="211">
        <v>59.3</v>
      </c>
      <c r="H447" s="211">
        <v>67.099999999999994</v>
      </c>
      <c r="I447" s="229">
        <v>66.099999999999994</v>
      </c>
    </row>
    <row r="448" spans="2:9" x14ac:dyDescent="0.15">
      <c r="B448" s="164">
        <v>415</v>
      </c>
      <c r="C448" s="219">
        <v>-0.47</v>
      </c>
      <c r="D448" s="209">
        <v>-0.47</v>
      </c>
      <c r="E448" s="220">
        <v>0</v>
      </c>
      <c r="F448" s="225">
        <v>52.1</v>
      </c>
      <c r="G448" s="211">
        <v>57.3</v>
      </c>
      <c r="H448" s="211">
        <v>63.7</v>
      </c>
      <c r="I448" s="229">
        <v>58</v>
      </c>
    </row>
    <row r="449" spans="2:9" x14ac:dyDescent="0.15">
      <c r="B449" s="164">
        <v>416</v>
      </c>
      <c r="C449" s="219">
        <v>0.52</v>
      </c>
      <c r="D449" s="209">
        <v>0.34</v>
      </c>
      <c r="E449" s="220">
        <v>1</v>
      </c>
      <c r="F449" s="225">
        <v>52.1</v>
      </c>
      <c r="G449" s="211">
        <v>54.1</v>
      </c>
      <c r="H449" s="211">
        <v>51.4</v>
      </c>
      <c r="I449" s="229">
        <v>49.8</v>
      </c>
    </row>
    <row r="450" spans="2:9" x14ac:dyDescent="0.15">
      <c r="B450" s="164">
        <v>417</v>
      </c>
      <c r="C450" s="219">
        <v>-0.38</v>
      </c>
      <c r="D450" s="209">
        <v>0.03</v>
      </c>
      <c r="E450" s="220">
        <v>1</v>
      </c>
      <c r="F450" s="225">
        <v>45.3</v>
      </c>
      <c r="G450" s="211">
        <v>38.5</v>
      </c>
      <c r="H450" s="211">
        <v>43.5</v>
      </c>
      <c r="I450" s="229">
        <v>40.1</v>
      </c>
    </row>
    <row r="451" spans="2:9" x14ac:dyDescent="0.15">
      <c r="B451" s="164">
        <v>418</v>
      </c>
      <c r="C451" s="219">
        <v>-0.83</v>
      </c>
      <c r="D451" s="209">
        <v>0.13</v>
      </c>
      <c r="E451" s="220">
        <v>1</v>
      </c>
      <c r="F451" s="225">
        <v>41.6</v>
      </c>
      <c r="G451" s="211">
        <v>35.9</v>
      </c>
      <c r="H451" s="211">
        <v>36.700000000000003</v>
      </c>
      <c r="I451" s="229">
        <v>36.299999999999997</v>
      </c>
    </row>
    <row r="452" spans="2:9" x14ac:dyDescent="0.15">
      <c r="B452" s="164">
        <v>419</v>
      </c>
      <c r="C452" s="219">
        <v>0.67</v>
      </c>
      <c r="D452" s="209">
        <v>-0.59</v>
      </c>
      <c r="E452" s="220">
        <v>0.67</v>
      </c>
      <c r="F452" s="225">
        <v>54.8</v>
      </c>
      <c r="G452" s="211">
        <v>64.5</v>
      </c>
      <c r="H452" s="211">
        <v>55.3</v>
      </c>
      <c r="I452" s="229">
        <v>49.8</v>
      </c>
    </row>
    <row r="453" spans="2:9" x14ac:dyDescent="0.15">
      <c r="B453" s="164">
        <v>420</v>
      </c>
      <c r="C453" s="219">
        <v>0.06</v>
      </c>
      <c r="D453" s="209">
        <v>0.03</v>
      </c>
      <c r="E453" s="220">
        <v>1</v>
      </c>
      <c r="F453" s="225">
        <v>68</v>
      </c>
      <c r="G453" s="211">
        <v>61.9</v>
      </c>
      <c r="H453" s="211">
        <v>55.5</v>
      </c>
      <c r="I453" s="229">
        <v>49.8</v>
      </c>
    </row>
    <row r="454" spans="2:9" x14ac:dyDescent="0.15">
      <c r="B454" s="164">
        <v>421</v>
      </c>
      <c r="C454" s="219">
        <v>0.27</v>
      </c>
      <c r="D454" s="209">
        <v>0.34</v>
      </c>
      <c r="E454" s="220">
        <v>1</v>
      </c>
      <c r="F454" s="225">
        <v>49.5</v>
      </c>
      <c r="G454" s="211">
        <v>48.9</v>
      </c>
      <c r="H454" s="211">
        <v>48</v>
      </c>
      <c r="I454" s="229">
        <v>41.7</v>
      </c>
    </row>
    <row r="455" spans="2:9" x14ac:dyDescent="0.15">
      <c r="B455" s="164">
        <v>422</v>
      </c>
      <c r="C455" s="219">
        <v>-0.16</v>
      </c>
      <c r="D455" s="209">
        <v>-0.45</v>
      </c>
      <c r="E455" s="220">
        <v>0.67</v>
      </c>
      <c r="F455" s="225">
        <v>49.5</v>
      </c>
      <c r="G455" s="211">
        <v>54.1</v>
      </c>
      <c r="H455" s="211">
        <v>61.9</v>
      </c>
      <c r="I455" s="229">
        <v>52.6</v>
      </c>
    </row>
    <row r="456" spans="2:9" x14ac:dyDescent="0.15">
      <c r="B456" s="164">
        <v>423</v>
      </c>
      <c r="C456" s="219">
        <v>-0.21</v>
      </c>
      <c r="D456" s="209">
        <v>0.03</v>
      </c>
      <c r="E456" s="220">
        <v>1</v>
      </c>
      <c r="F456" s="225">
        <v>41.6</v>
      </c>
      <c r="G456" s="211">
        <v>43.7</v>
      </c>
      <c r="H456" s="211">
        <v>51.1</v>
      </c>
      <c r="I456" s="229">
        <v>49.8</v>
      </c>
    </row>
    <row r="457" spans="2:9" x14ac:dyDescent="0.15">
      <c r="B457" s="164">
        <v>424</v>
      </c>
      <c r="C457" s="219">
        <v>-0.68</v>
      </c>
      <c r="D457" s="209">
        <v>0.32</v>
      </c>
      <c r="E457" s="220">
        <v>0.67</v>
      </c>
      <c r="F457" s="225">
        <v>36.299999999999997</v>
      </c>
      <c r="G457" s="211">
        <v>44.3</v>
      </c>
      <c r="H457" s="211">
        <v>34.4</v>
      </c>
      <c r="I457" s="229">
        <v>47.1</v>
      </c>
    </row>
    <row r="458" spans="2:9" x14ac:dyDescent="0.15">
      <c r="B458" s="164">
        <v>425</v>
      </c>
      <c r="C458" s="219">
        <v>1.1599999999999999</v>
      </c>
      <c r="D458" s="209">
        <v>0.59</v>
      </c>
      <c r="E458" s="220">
        <v>1</v>
      </c>
      <c r="F458" s="225">
        <v>36.299999999999997</v>
      </c>
      <c r="G458" s="211">
        <v>45</v>
      </c>
      <c r="H458" s="211">
        <v>44.3</v>
      </c>
      <c r="I458" s="229">
        <v>39</v>
      </c>
    </row>
    <row r="459" spans="2:9" x14ac:dyDescent="0.15">
      <c r="B459" s="164">
        <v>426</v>
      </c>
      <c r="C459" s="219">
        <v>1.1299999999999999</v>
      </c>
      <c r="D459" s="209">
        <v>0.87</v>
      </c>
      <c r="E459" s="220">
        <v>1</v>
      </c>
      <c r="F459" s="225">
        <v>76</v>
      </c>
      <c r="G459" s="211">
        <v>62.5</v>
      </c>
      <c r="H459" s="211">
        <v>60</v>
      </c>
      <c r="I459" s="229">
        <v>67.2</v>
      </c>
    </row>
    <row r="460" spans="2:9" x14ac:dyDescent="0.15">
      <c r="B460" s="164">
        <v>427</v>
      </c>
      <c r="C460" s="219">
        <v>-0.89</v>
      </c>
      <c r="D460" s="209">
        <v>-0.18</v>
      </c>
      <c r="E460" s="220">
        <v>0.67</v>
      </c>
      <c r="F460" s="225">
        <v>44.2</v>
      </c>
      <c r="G460" s="211">
        <v>43.7</v>
      </c>
      <c r="H460" s="211">
        <v>44.5</v>
      </c>
      <c r="I460" s="229">
        <v>41.7</v>
      </c>
    </row>
    <row r="461" spans="2:9" x14ac:dyDescent="0.15">
      <c r="B461" s="164">
        <v>428</v>
      </c>
      <c r="C461" s="219">
        <v>0</v>
      </c>
      <c r="D461" s="209">
        <v>0.03</v>
      </c>
      <c r="E461" s="220">
        <v>0.67</v>
      </c>
      <c r="F461" s="225">
        <v>61.1</v>
      </c>
      <c r="G461" s="211">
        <v>61.2</v>
      </c>
      <c r="H461" s="211">
        <v>62.2</v>
      </c>
      <c r="I461" s="229">
        <v>57.4</v>
      </c>
    </row>
    <row r="462" spans="2:9" x14ac:dyDescent="0.15">
      <c r="B462" s="164">
        <v>429</v>
      </c>
      <c r="C462" s="219">
        <v>0.22</v>
      </c>
      <c r="D462" s="209">
        <v>-0.76</v>
      </c>
      <c r="E462" s="220">
        <v>0.67</v>
      </c>
      <c r="F462" s="225">
        <v>45.8</v>
      </c>
      <c r="G462" s="211">
        <v>52.1</v>
      </c>
      <c r="H462" s="211">
        <v>54.9</v>
      </c>
      <c r="I462" s="229">
        <v>44.4</v>
      </c>
    </row>
    <row r="463" spans="2:9" x14ac:dyDescent="0.15">
      <c r="B463" s="164">
        <v>430</v>
      </c>
      <c r="C463" s="219">
        <v>0.46</v>
      </c>
      <c r="D463" s="209">
        <v>-0.22</v>
      </c>
      <c r="E463" s="220">
        <v>1</v>
      </c>
      <c r="F463" s="225">
        <v>70.7</v>
      </c>
      <c r="G463" s="211">
        <v>64.5</v>
      </c>
      <c r="H463" s="211">
        <v>68.7</v>
      </c>
      <c r="I463" s="229">
        <v>58</v>
      </c>
    </row>
    <row r="464" spans="2:9" x14ac:dyDescent="0.15">
      <c r="B464" s="164">
        <v>431</v>
      </c>
      <c r="C464" s="219">
        <v>0.48</v>
      </c>
      <c r="D464" s="209">
        <v>0.63</v>
      </c>
      <c r="E464" s="220">
        <v>1</v>
      </c>
      <c r="F464" s="225">
        <v>54.8</v>
      </c>
      <c r="G464" s="211">
        <v>48.2</v>
      </c>
      <c r="H464" s="211">
        <v>58.7</v>
      </c>
      <c r="I464" s="229">
        <v>51.5</v>
      </c>
    </row>
    <row r="465" spans="2:9" x14ac:dyDescent="0.15">
      <c r="B465" s="164">
        <v>432</v>
      </c>
      <c r="C465" s="219">
        <v>0.06</v>
      </c>
      <c r="D465" s="209">
        <v>0.03</v>
      </c>
      <c r="E465" s="220">
        <v>1</v>
      </c>
      <c r="F465" s="225">
        <v>57.4</v>
      </c>
      <c r="G465" s="211">
        <v>54.1</v>
      </c>
      <c r="H465" s="211">
        <v>58.9</v>
      </c>
      <c r="I465" s="229">
        <v>47.1</v>
      </c>
    </row>
    <row r="466" spans="2:9" x14ac:dyDescent="0.15">
      <c r="B466" s="164">
        <v>433</v>
      </c>
      <c r="C466" s="219">
        <v>-0.89</v>
      </c>
      <c r="D466" s="209">
        <v>-1.29</v>
      </c>
      <c r="E466" s="220">
        <v>0.33</v>
      </c>
      <c r="F466" s="225">
        <v>60.1</v>
      </c>
      <c r="G466" s="211">
        <v>64.5</v>
      </c>
      <c r="H466" s="211">
        <v>41</v>
      </c>
      <c r="I466" s="229">
        <v>52.6</v>
      </c>
    </row>
    <row r="467" spans="2:9" x14ac:dyDescent="0.15">
      <c r="B467" s="164">
        <v>434</v>
      </c>
      <c r="C467" s="219">
        <v>-0.69</v>
      </c>
      <c r="D467" s="209">
        <v>-1.1299999999999999</v>
      </c>
      <c r="E467" s="220">
        <v>0.67</v>
      </c>
      <c r="F467" s="225">
        <v>46.9</v>
      </c>
      <c r="G467" s="211">
        <v>54.1</v>
      </c>
      <c r="H467" s="211">
        <v>45.4</v>
      </c>
      <c r="I467" s="229">
        <v>44.4</v>
      </c>
    </row>
    <row r="468" spans="2:9" x14ac:dyDescent="0.15">
      <c r="B468" s="164">
        <v>435</v>
      </c>
      <c r="C468" s="219">
        <v>-0.14000000000000001</v>
      </c>
      <c r="D468" s="209">
        <v>-0.86</v>
      </c>
      <c r="E468" s="220">
        <v>0</v>
      </c>
      <c r="F468" s="225">
        <v>38.9</v>
      </c>
      <c r="G468" s="211">
        <v>46.3</v>
      </c>
      <c r="H468" s="211">
        <v>50.1</v>
      </c>
      <c r="I468" s="229">
        <v>36.299999999999997</v>
      </c>
    </row>
    <row r="469" spans="2:9" x14ac:dyDescent="0.15">
      <c r="B469" s="164">
        <v>436</v>
      </c>
      <c r="C469" s="219">
        <v>7.0000000000000007E-2</v>
      </c>
      <c r="D469" s="209">
        <v>0.34</v>
      </c>
      <c r="E469" s="220">
        <v>1</v>
      </c>
      <c r="F469" s="225">
        <v>65.400000000000006</v>
      </c>
      <c r="G469" s="211">
        <v>59.3</v>
      </c>
      <c r="H469" s="211">
        <v>51.2</v>
      </c>
      <c r="I469" s="229">
        <v>60.7</v>
      </c>
    </row>
    <row r="470" spans="2:9" x14ac:dyDescent="0.15">
      <c r="B470" s="164">
        <v>437</v>
      </c>
      <c r="C470" s="219">
        <v>0.68</v>
      </c>
      <c r="D470" s="209">
        <v>0.03</v>
      </c>
      <c r="E470" s="220">
        <v>1</v>
      </c>
      <c r="F470" s="225">
        <v>44.2</v>
      </c>
      <c r="G470" s="211">
        <v>48.9</v>
      </c>
      <c r="H470" s="211">
        <v>46.2</v>
      </c>
      <c r="I470" s="229">
        <v>47.7</v>
      </c>
    </row>
    <row r="471" spans="2:9" x14ac:dyDescent="0.15">
      <c r="B471" s="164">
        <v>438</v>
      </c>
      <c r="C471" s="219">
        <v>0.2</v>
      </c>
      <c r="D471" s="209">
        <v>-2.54</v>
      </c>
      <c r="E471" s="220">
        <v>0</v>
      </c>
      <c r="F471" s="225">
        <v>54.8</v>
      </c>
      <c r="G471" s="211">
        <v>61.9</v>
      </c>
      <c r="H471" s="211">
        <v>63.6</v>
      </c>
      <c r="I471" s="229">
        <v>63.4</v>
      </c>
    </row>
    <row r="472" spans="2:9" x14ac:dyDescent="0.15">
      <c r="B472" s="164">
        <v>439</v>
      </c>
      <c r="C472" s="219">
        <v>-0.04</v>
      </c>
      <c r="D472" s="209">
        <v>0.65</v>
      </c>
      <c r="E472" s="220">
        <v>1</v>
      </c>
      <c r="F472" s="225">
        <v>44.2</v>
      </c>
      <c r="G472" s="211">
        <v>44.3</v>
      </c>
      <c r="H472" s="211">
        <v>61.1</v>
      </c>
      <c r="I472" s="229">
        <v>49.8</v>
      </c>
    </row>
    <row r="473" spans="2:9" x14ac:dyDescent="0.15">
      <c r="B473" s="164">
        <v>440</v>
      </c>
      <c r="C473" s="219">
        <v>-0.44</v>
      </c>
      <c r="D473" s="209">
        <v>-0.84</v>
      </c>
      <c r="E473" s="220">
        <v>0.33</v>
      </c>
      <c r="F473" s="225">
        <v>46.9</v>
      </c>
      <c r="G473" s="211">
        <v>46.3</v>
      </c>
      <c r="H473" s="211">
        <v>45.9</v>
      </c>
      <c r="I473" s="229">
        <v>37.9</v>
      </c>
    </row>
    <row r="474" spans="2:9" x14ac:dyDescent="0.15">
      <c r="B474" s="164">
        <v>441</v>
      </c>
      <c r="C474" s="219">
        <v>0.73</v>
      </c>
      <c r="D474" s="209">
        <v>0.03</v>
      </c>
      <c r="E474" s="220">
        <v>1</v>
      </c>
      <c r="F474" s="225">
        <v>65.400000000000006</v>
      </c>
      <c r="G474" s="211">
        <v>59.3</v>
      </c>
      <c r="H474" s="211">
        <v>69.599999999999994</v>
      </c>
      <c r="I474" s="229">
        <v>63.4</v>
      </c>
    </row>
    <row r="475" spans="2:9" x14ac:dyDescent="0.15">
      <c r="B475" s="164">
        <v>442</v>
      </c>
      <c r="C475" s="219">
        <v>0.06</v>
      </c>
      <c r="D475" s="209">
        <v>-0.28000000000000003</v>
      </c>
      <c r="E475" s="220">
        <v>1</v>
      </c>
      <c r="F475" s="225">
        <v>65.900000000000006</v>
      </c>
      <c r="G475" s="211">
        <v>64.5</v>
      </c>
      <c r="H475" s="211">
        <v>54.6</v>
      </c>
      <c r="I475" s="229">
        <v>60.7</v>
      </c>
    </row>
    <row r="476" spans="2:9" x14ac:dyDescent="0.15">
      <c r="B476" s="164">
        <v>443</v>
      </c>
      <c r="C476" s="219">
        <v>0.2</v>
      </c>
      <c r="D476" s="209">
        <v>0.56000000000000005</v>
      </c>
      <c r="E476" s="220">
        <v>0.67</v>
      </c>
      <c r="F476" s="225">
        <v>60.1</v>
      </c>
      <c r="G476" s="211">
        <v>52.8</v>
      </c>
      <c r="H476" s="211">
        <v>51.5</v>
      </c>
      <c r="I476" s="229">
        <v>58</v>
      </c>
    </row>
    <row r="477" spans="2:9" x14ac:dyDescent="0.15">
      <c r="B477" s="164">
        <v>444</v>
      </c>
      <c r="C477" s="219">
        <v>0.68</v>
      </c>
      <c r="D477" s="209">
        <v>0.03</v>
      </c>
      <c r="E477" s="220">
        <v>1</v>
      </c>
      <c r="F477" s="225">
        <v>65.400000000000006</v>
      </c>
      <c r="G477" s="211">
        <v>67.099999999999994</v>
      </c>
      <c r="H477" s="211">
        <v>64.5</v>
      </c>
      <c r="I477" s="229">
        <v>60.7</v>
      </c>
    </row>
    <row r="478" spans="2:9" x14ac:dyDescent="0.15">
      <c r="B478" s="164">
        <v>445</v>
      </c>
      <c r="C478" s="219">
        <v>0.68</v>
      </c>
      <c r="D478" s="209">
        <v>-0.6</v>
      </c>
      <c r="E478" s="220">
        <v>0.33</v>
      </c>
      <c r="F478" s="225">
        <v>52.1</v>
      </c>
      <c r="G478" s="211">
        <v>64.5</v>
      </c>
      <c r="H478" s="211">
        <v>59.7</v>
      </c>
      <c r="I478" s="229">
        <v>55.8</v>
      </c>
    </row>
    <row r="479" spans="2:9" x14ac:dyDescent="0.15">
      <c r="B479" s="164">
        <v>446</v>
      </c>
      <c r="C479" s="219">
        <v>0.02</v>
      </c>
      <c r="D479" s="209">
        <v>0.28000000000000003</v>
      </c>
      <c r="E479" s="220">
        <v>0.67</v>
      </c>
      <c r="F479" s="225">
        <v>44.2</v>
      </c>
      <c r="G479" s="211">
        <v>51.5</v>
      </c>
      <c r="H479" s="211">
        <v>52.9</v>
      </c>
      <c r="I479" s="229">
        <v>52.6</v>
      </c>
    </row>
    <row r="480" spans="2:9" x14ac:dyDescent="0.15">
      <c r="B480" s="164">
        <v>447</v>
      </c>
      <c r="C480" s="219">
        <v>0.68</v>
      </c>
      <c r="D480" s="209">
        <v>-0.53</v>
      </c>
      <c r="E480" s="220">
        <v>1</v>
      </c>
      <c r="F480" s="225">
        <v>48.4</v>
      </c>
      <c r="G480" s="211">
        <v>48.2</v>
      </c>
      <c r="H480" s="211">
        <v>60.5</v>
      </c>
      <c r="I480" s="229">
        <v>60.1</v>
      </c>
    </row>
    <row r="481" spans="2:9" x14ac:dyDescent="0.15">
      <c r="B481" s="164">
        <v>448</v>
      </c>
      <c r="C481" s="219">
        <v>-0.18</v>
      </c>
      <c r="D481" s="209">
        <v>-1.0900000000000001</v>
      </c>
      <c r="E481" s="220">
        <v>0.67</v>
      </c>
      <c r="F481" s="225">
        <v>62.7</v>
      </c>
      <c r="G481" s="211">
        <v>56.7</v>
      </c>
      <c r="H481" s="211">
        <v>58.8</v>
      </c>
      <c r="I481" s="229">
        <v>71.5</v>
      </c>
    </row>
    <row r="482" spans="2:9" x14ac:dyDescent="0.15">
      <c r="B482" s="164">
        <v>449</v>
      </c>
      <c r="C482" s="219">
        <v>1.36</v>
      </c>
      <c r="D482" s="209">
        <v>0.65</v>
      </c>
      <c r="E482" s="220">
        <v>0.67</v>
      </c>
      <c r="F482" s="225">
        <v>59</v>
      </c>
      <c r="G482" s="211">
        <v>56.7</v>
      </c>
      <c r="H482" s="211">
        <v>52.9</v>
      </c>
      <c r="I482" s="229">
        <v>48.8</v>
      </c>
    </row>
    <row r="483" spans="2:9" x14ac:dyDescent="0.15">
      <c r="B483" s="164">
        <v>450</v>
      </c>
      <c r="C483" s="219">
        <v>-1.33</v>
      </c>
      <c r="D483" s="209">
        <v>-0.26</v>
      </c>
      <c r="E483" s="220">
        <v>0.67</v>
      </c>
      <c r="F483" s="225">
        <v>38.4</v>
      </c>
      <c r="G483" s="211">
        <v>37.200000000000003</v>
      </c>
      <c r="H483" s="211">
        <v>33.4</v>
      </c>
      <c r="I483" s="229">
        <v>30.9</v>
      </c>
    </row>
    <row r="484" spans="2:9" x14ac:dyDescent="0.15">
      <c r="B484" s="164">
        <v>451</v>
      </c>
      <c r="C484" s="219">
        <v>0.06</v>
      </c>
      <c r="D484" s="209">
        <v>0.44</v>
      </c>
      <c r="E484" s="220">
        <v>0.67</v>
      </c>
      <c r="F484" s="225">
        <v>52.1</v>
      </c>
      <c r="G484" s="211">
        <v>61.9</v>
      </c>
      <c r="H484" s="211">
        <v>66.3</v>
      </c>
      <c r="I484" s="229">
        <v>47.1</v>
      </c>
    </row>
    <row r="485" spans="2:9" x14ac:dyDescent="0.15">
      <c r="B485" s="164">
        <v>452</v>
      </c>
      <c r="C485" s="219">
        <v>0.91</v>
      </c>
      <c r="D485" s="209">
        <v>0.15</v>
      </c>
      <c r="E485" s="220">
        <v>0</v>
      </c>
      <c r="F485" s="225">
        <v>54.8</v>
      </c>
      <c r="G485" s="211">
        <v>56.7</v>
      </c>
      <c r="H485" s="211">
        <v>55.5</v>
      </c>
      <c r="I485" s="229">
        <v>58</v>
      </c>
    </row>
    <row r="486" spans="2:9" x14ac:dyDescent="0.15">
      <c r="B486" s="164">
        <v>453</v>
      </c>
      <c r="C486" s="219">
        <v>0.06</v>
      </c>
      <c r="D486" s="209">
        <v>-0.28999999999999998</v>
      </c>
      <c r="E486" s="220">
        <v>0.67</v>
      </c>
      <c r="F486" s="225">
        <v>49.5</v>
      </c>
      <c r="G486" s="211">
        <v>56.7</v>
      </c>
      <c r="H486" s="211">
        <v>68.099999999999994</v>
      </c>
      <c r="I486" s="229">
        <v>49.8</v>
      </c>
    </row>
    <row r="487" spans="2:9" x14ac:dyDescent="0.15">
      <c r="B487" s="164">
        <v>454</v>
      </c>
      <c r="C487" s="219">
        <v>-0.42</v>
      </c>
      <c r="D487" s="209">
        <v>0.03</v>
      </c>
      <c r="E487" s="220">
        <v>0.33</v>
      </c>
      <c r="F487" s="225">
        <v>46.9</v>
      </c>
      <c r="G487" s="211">
        <v>35.9</v>
      </c>
      <c r="H487" s="211">
        <v>41.9</v>
      </c>
      <c r="I487" s="229">
        <v>36.299999999999997</v>
      </c>
    </row>
    <row r="488" spans="2:9" x14ac:dyDescent="0.15">
      <c r="B488" s="164">
        <v>455</v>
      </c>
      <c r="C488" s="219">
        <v>0.02</v>
      </c>
      <c r="D488" s="209">
        <v>-0.32</v>
      </c>
      <c r="E488" s="220">
        <v>1</v>
      </c>
      <c r="F488" s="225">
        <v>46.9</v>
      </c>
      <c r="G488" s="211">
        <v>46.3</v>
      </c>
      <c r="H488" s="211">
        <v>52</v>
      </c>
      <c r="I488" s="229">
        <v>47.7</v>
      </c>
    </row>
    <row r="489" spans="2:9" x14ac:dyDescent="0.15">
      <c r="B489" s="164">
        <v>456</v>
      </c>
      <c r="C489" s="219">
        <v>0.32</v>
      </c>
      <c r="D489" s="209">
        <v>1.19</v>
      </c>
      <c r="E489" s="220">
        <v>1</v>
      </c>
      <c r="F489" s="225">
        <v>57.4</v>
      </c>
      <c r="G489" s="211">
        <v>61.9</v>
      </c>
      <c r="H489" s="211">
        <v>64</v>
      </c>
      <c r="I489" s="229">
        <v>55.8</v>
      </c>
    </row>
    <row r="490" spans="2:9" x14ac:dyDescent="0.15">
      <c r="B490" s="164">
        <v>457</v>
      </c>
      <c r="C490" s="219">
        <v>0.22</v>
      </c>
      <c r="D490" s="209">
        <v>0.03</v>
      </c>
      <c r="E490" s="220">
        <v>0.67</v>
      </c>
      <c r="F490" s="225">
        <v>60.1</v>
      </c>
      <c r="G490" s="211">
        <v>41.7</v>
      </c>
      <c r="H490" s="211">
        <v>52</v>
      </c>
      <c r="I490" s="229">
        <v>52.6</v>
      </c>
    </row>
    <row r="491" spans="2:9" x14ac:dyDescent="0.15">
      <c r="B491" s="164">
        <v>458</v>
      </c>
      <c r="C491" s="219">
        <v>-0.67</v>
      </c>
      <c r="D491" s="209">
        <v>-0.47</v>
      </c>
      <c r="E491" s="220">
        <v>0</v>
      </c>
      <c r="F491" s="225">
        <v>44.2</v>
      </c>
      <c r="G491" s="211">
        <v>48.9</v>
      </c>
      <c r="H491" s="211">
        <v>43.1</v>
      </c>
      <c r="I491" s="229">
        <v>55.3</v>
      </c>
    </row>
    <row r="492" spans="2:9" x14ac:dyDescent="0.15">
      <c r="B492" s="164">
        <v>459</v>
      </c>
      <c r="C492" s="219">
        <v>0.48</v>
      </c>
      <c r="D492" s="209">
        <v>0.03</v>
      </c>
      <c r="E492" s="220">
        <v>1</v>
      </c>
      <c r="F492" s="225">
        <v>65.400000000000006</v>
      </c>
      <c r="G492" s="211">
        <v>61.9</v>
      </c>
      <c r="H492" s="211">
        <v>60.4</v>
      </c>
      <c r="I492" s="229">
        <v>63.4</v>
      </c>
    </row>
    <row r="493" spans="2:9" x14ac:dyDescent="0.15">
      <c r="B493" s="164">
        <v>460</v>
      </c>
      <c r="C493" s="219">
        <v>0.89</v>
      </c>
      <c r="D493" s="209">
        <v>0.34</v>
      </c>
      <c r="E493" s="220">
        <v>0.33</v>
      </c>
      <c r="F493" s="225">
        <v>57.4</v>
      </c>
      <c r="G493" s="211">
        <v>61.9</v>
      </c>
      <c r="H493" s="211">
        <v>72.2</v>
      </c>
      <c r="I493" s="229">
        <v>60.7</v>
      </c>
    </row>
    <row r="494" spans="2:9" x14ac:dyDescent="0.15">
      <c r="B494" s="164">
        <v>461</v>
      </c>
      <c r="C494" s="219">
        <v>-1.33</v>
      </c>
      <c r="D494" s="209">
        <v>0.03</v>
      </c>
      <c r="E494" s="220">
        <v>0.67</v>
      </c>
      <c r="F494" s="225">
        <v>57.4</v>
      </c>
      <c r="G494" s="211">
        <v>56.7</v>
      </c>
      <c r="H494" s="211">
        <v>59.8</v>
      </c>
      <c r="I494" s="229">
        <v>58</v>
      </c>
    </row>
    <row r="495" spans="2:9" x14ac:dyDescent="0.15">
      <c r="B495" s="164">
        <v>462</v>
      </c>
      <c r="C495" s="219">
        <v>-1.06</v>
      </c>
      <c r="D495" s="209">
        <v>0.03</v>
      </c>
      <c r="E495" s="220">
        <v>0.67</v>
      </c>
      <c r="F495" s="225">
        <v>46.9</v>
      </c>
      <c r="G495" s="211">
        <v>56.7</v>
      </c>
      <c r="H495" s="211">
        <v>48</v>
      </c>
      <c r="I495" s="229">
        <v>44.4</v>
      </c>
    </row>
    <row r="496" spans="2:9" x14ac:dyDescent="0.15">
      <c r="B496" s="164">
        <v>463</v>
      </c>
      <c r="C496" s="219">
        <v>0.89</v>
      </c>
      <c r="D496" s="209">
        <v>0.15</v>
      </c>
      <c r="E496" s="220">
        <v>0.67</v>
      </c>
      <c r="F496" s="225">
        <v>68</v>
      </c>
      <c r="G496" s="211">
        <v>59.3</v>
      </c>
      <c r="H496" s="211">
        <v>56.6</v>
      </c>
      <c r="I496" s="229">
        <v>50.4</v>
      </c>
    </row>
    <row r="497" spans="2:9" x14ac:dyDescent="0.15">
      <c r="B497" s="164">
        <v>464</v>
      </c>
      <c r="C497" s="219">
        <v>-0.19</v>
      </c>
      <c r="D497" s="209">
        <v>-2.58</v>
      </c>
      <c r="E497" s="220">
        <v>0</v>
      </c>
      <c r="F497" s="225">
        <v>41.6</v>
      </c>
      <c r="G497" s="211">
        <v>54.1</v>
      </c>
      <c r="H497" s="211">
        <v>41</v>
      </c>
      <c r="I497" s="229">
        <v>41.7</v>
      </c>
    </row>
    <row r="498" spans="2:9" x14ac:dyDescent="0.15">
      <c r="B498" s="164">
        <v>465</v>
      </c>
      <c r="C498" s="219">
        <v>-1.33</v>
      </c>
      <c r="D498" s="209">
        <v>0.34</v>
      </c>
      <c r="E498" s="220">
        <v>0</v>
      </c>
      <c r="F498" s="225">
        <v>44.2</v>
      </c>
      <c r="G498" s="211">
        <v>41.1</v>
      </c>
      <c r="H498" s="211">
        <v>36.9</v>
      </c>
      <c r="I498" s="229">
        <v>41.7</v>
      </c>
    </row>
    <row r="499" spans="2:9" x14ac:dyDescent="0.15">
      <c r="B499" s="164">
        <v>466</v>
      </c>
      <c r="C499" s="219">
        <v>0.51</v>
      </c>
      <c r="D499" s="209">
        <v>0.03</v>
      </c>
      <c r="E499" s="220">
        <v>0.33</v>
      </c>
      <c r="F499" s="225">
        <v>60.1</v>
      </c>
      <c r="G499" s="211">
        <v>51.5</v>
      </c>
      <c r="H499" s="211">
        <v>53.9</v>
      </c>
      <c r="I499" s="229">
        <v>63.4</v>
      </c>
    </row>
    <row r="500" spans="2:9" x14ac:dyDescent="0.15">
      <c r="B500" s="164">
        <v>467</v>
      </c>
      <c r="C500" s="219">
        <v>1.36</v>
      </c>
      <c r="D500" s="209">
        <v>0.63</v>
      </c>
      <c r="E500" s="220">
        <v>1</v>
      </c>
      <c r="F500" s="225">
        <v>62.7</v>
      </c>
      <c r="G500" s="211">
        <v>61.9</v>
      </c>
      <c r="H500" s="211">
        <v>68.599999999999994</v>
      </c>
      <c r="I500" s="229">
        <v>68.8</v>
      </c>
    </row>
    <row r="501" spans="2:9" x14ac:dyDescent="0.15">
      <c r="B501" s="164">
        <v>468</v>
      </c>
      <c r="C501" s="219">
        <v>-0.27</v>
      </c>
      <c r="D501" s="209">
        <v>0.94</v>
      </c>
      <c r="E501" s="220">
        <v>0</v>
      </c>
      <c r="F501" s="225">
        <v>44.7</v>
      </c>
      <c r="G501" s="211">
        <v>54.1</v>
      </c>
      <c r="H501" s="211">
        <v>50.4</v>
      </c>
      <c r="I501" s="229">
        <v>45</v>
      </c>
    </row>
    <row r="502" spans="2:9" x14ac:dyDescent="0.15">
      <c r="B502" s="164">
        <v>469</v>
      </c>
      <c r="C502" s="219">
        <v>-0.22</v>
      </c>
      <c r="D502" s="209">
        <v>-2.27</v>
      </c>
      <c r="E502" s="220">
        <v>0</v>
      </c>
      <c r="F502" s="225">
        <v>57.4</v>
      </c>
      <c r="G502" s="211">
        <v>51.5</v>
      </c>
      <c r="H502" s="211">
        <v>40.299999999999997</v>
      </c>
      <c r="I502" s="229">
        <v>60.7</v>
      </c>
    </row>
    <row r="503" spans="2:9" x14ac:dyDescent="0.15">
      <c r="B503" s="164">
        <v>470</v>
      </c>
      <c r="C503" s="219">
        <v>0.69</v>
      </c>
      <c r="D503" s="209">
        <v>0.05</v>
      </c>
      <c r="E503" s="220">
        <v>0.67</v>
      </c>
      <c r="F503" s="225">
        <v>60.1</v>
      </c>
      <c r="G503" s="211">
        <v>59.3</v>
      </c>
      <c r="H503" s="211">
        <v>57.9</v>
      </c>
      <c r="I503" s="229">
        <v>40.6</v>
      </c>
    </row>
    <row r="504" spans="2:9" x14ac:dyDescent="0.15">
      <c r="B504" s="164">
        <v>471</v>
      </c>
      <c r="C504" s="219">
        <v>1.1299999999999999</v>
      </c>
      <c r="D504" s="209">
        <v>0.56000000000000005</v>
      </c>
      <c r="E504" s="220">
        <v>1</v>
      </c>
      <c r="F504" s="225">
        <v>60.1</v>
      </c>
      <c r="G504" s="211">
        <v>48.9</v>
      </c>
      <c r="H504" s="211">
        <v>50.4</v>
      </c>
      <c r="I504" s="229">
        <v>55.3</v>
      </c>
    </row>
    <row r="505" spans="2:9" x14ac:dyDescent="0.15">
      <c r="B505" s="164">
        <v>472</v>
      </c>
      <c r="C505" s="219">
        <v>-0.44</v>
      </c>
      <c r="D505" s="209">
        <v>-0.47</v>
      </c>
      <c r="E505" s="220">
        <v>0.33</v>
      </c>
      <c r="F505" s="225">
        <v>38.9</v>
      </c>
      <c r="G505" s="211">
        <v>46.3</v>
      </c>
      <c r="H505" s="211">
        <v>41.9</v>
      </c>
      <c r="I505" s="229">
        <v>41.7</v>
      </c>
    </row>
    <row r="506" spans="2:9" x14ac:dyDescent="0.15">
      <c r="B506" s="164">
        <v>473</v>
      </c>
      <c r="C506" s="219">
        <v>1.36</v>
      </c>
      <c r="D506" s="209">
        <v>-1.18</v>
      </c>
      <c r="E506" s="220">
        <v>1</v>
      </c>
      <c r="F506" s="225">
        <v>62.7</v>
      </c>
      <c r="G506" s="211">
        <v>61.9</v>
      </c>
      <c r="H506" s="211">
        <v>63.1</v>
      </c>
      <c r="I506" s="229">
        <v>60.7</v>
      </c>
    </row>
    <row r="507" spans="2:9" x14ac:dyDescent="0.15">
      <c r="B507" s="164">
        <v>474</v>
      </c>
      <c r="C507" s="219">
        <v>0.44</v>
      </c>
      <c r="D507" s="209">
        <v>0.65</v>
      </c>
      <c r="E507" s="220">
        <v>1</v>
      </c>
      <c r="F507" s="225">
        <v>46.9</v>
      </c>
      <c r="G507" s="211">
        <v>46.3</v>
      </c>
      <c r="H507" s="211">
        <v>48.5</v>
      </c>
      <c r="I507" s="229">
        <v>32.5</v>
      </c>
    </row>
    <row r="508" spans="2:9" x14ac:dyDescent="0.15">
      <c r="B508" s="164">
        <v>475</v>
      </c>
      <c r="C508" s="219">
        <v>0.06</v>
      </c>
      <c r="D508" s="209">
        <v>0.65</v>
      </c>
      <c r="E508" s="220">
        <v>0</v>
      </c>
      <c r="F508" s="225">
        <v>65.400000000000006</v>
      </c>
      <c r="G508" s="211">
        <v>59.3</v>
      </c>
      <c r="H508" s="211">
        <v>56.8</v>
      </c>
      <c r="I508" s="229">
        <v>46.1</v>
      </c>
    </row>
    <row r="509" spans="2:9" x14ac:dyDescent="0.15">
      <c r="B509" s="164">
        <v>476</v>
      </c>
      <c r="C509" s="219">
        <v>-0.24</v>
      </c>
      <c r="D509" s="209">
        <v>-0.16</v>
      </c>
      <c r="E509" s="220">
        <v>0.33</v>
      </c>
      <c r="F509" s="225">
        <v>62.7</v>
      </c>
      <c r="G509" s="211">
        <v>61.9</v>
      </c>
      <c r="H509" s="211">
        <v>52.4</v>
      </c>
      <c r="I509" s="229">
        <v>47.1</v>
      </c>
    </row>
    <row r="510" spans="2:9" x14ac:dyDescent="0.15">
      <c r="B510" s="164">
        <v>477</v>
      </c>
      <c r="C510" s="219">
        <v>0.27</v>
      </c>
      <c r="D510" s="209">
        <v>0.03</v>
      </c>
      <c r="E510" s="220">
        <v>1</v>
      </c>
      <c r="F510" s="225">
        <v>60.1</v>
      </c>
      <c r="G510" s="211">
        <v>51.5</v>
      </c>
      <c r="H510" s="211">
        <v>48.1</v>
      </c>
      <c r="I510" s="229">
        <v>52.6</v>
      </c>
    </row>
    <row r="511" spans="2:9" x14ac:dyDescent="0.15">
      <c r="B511" s="164">
        <v>478</v>
      </c>
      <c r="C511" s="219">
        <v>0.46</v>
      </c>
      <c r="D511" s="209">
        <v>0.03</v>
      </c>
      <c r="E511" s="220">
        <v>0.67</v>
      </c>
      <c r="F511" s="225">
        <v>62.7</v>
      </c>
      <c r="G511" s="211">
        <v>54.1</v>
      </c>
      <c r="H511" s="211">
        <v>54.8</v>
      </c>
      <c r="I511" s="229">
        <v>55.3</v>
      </c>
    </row>
    <row r="512" spans="2:9" x14ac:dyDescent="0.15">
      <c r="B512" s="164">
        <v>479</v>
      </c>
      <c r="C512" s="219">
        <v>-1.1399999999999999</v>
      </c>
      <c r="D512" s="209">
        <v>-0.06</v>
      </c>
      <c r="E512" s="220">
        <v>1</v>
      </c>
      <c r="F512" s="225">
        <v>36.299999999999997</v>
      </c>
      <c r="G512" s="211">
        <v>46.3</v>
      </c>
      <c r="H512" s="211">
        <v>36.9</v>
      </c>
      <c r="I512" s="229">
        <v>41.7</v>
      </c>
    </row>
    <row r="513" spans="2:9" x14ac:dyDescent="0.15">
      <c r="B513" s="164">
        <v>480</v>
      </c>
      <c r="C513" s="219">
        <v>0.46</v>
      </c>
      <c r="D513" s="209">
        <v>-0.28000000000000003</v>
      </c>
      <c r="E513" s="220">
        <v>1</v>
      </c>
      <c r="F513" s="225">
        <v>57.4</v>
      </c>
      <c r="G513" s="211">
        <v>56.7</v>
      </c>
      <c r="H513" s="211">
        <v>56.4</v>
      </c>
      <c r="I513" s="229">
        <v>63.4</v>
      </c>
    </row>
    <row r="514" spans="2:9" x14ac:dyDescent="0.15">
      <c r="B514" s="164">
        <v>481</v>
      </c>
      <c r="C514" s="219">
        <v>0.22</v>
      </c>
      <c r="D514" s="209">
        <v>1.19</v>
      </c>
      <c r="E514" s="220">
        <v>0.33</v>
      </c>
      <c r="F514" s="225">
        <v>38.9</v>
      </c>
      <c r="G514" s="211">
        <v>33.299999999999997</v>
      </c>
      <c r="H514" s="211">
        <v>37.700000000000003</v>
      </c>
      <c r="I514" s="229">
        <v>47.1</v>
      </c>
    </row>
    <row r="515" spans="2:9" x14ac:dyDescent="0.15">
      <c r="B515" s="164">
        <v>482</v>
      </c>
      <c r="C515" s="219">
        <v>1.1599999999999999</v>
      </c>
      <c r="D515" s="209">
        <v>0.63</v>
      </c>
      <c r="E515" s="220">
        <v>0.67</v>
      </c>
      <c r="F515" s="225">
        <v>58.5</v>
      </c>
      <c r="G515" s="211">
        <v>54.1</v>
      </c>
      <c r="H515" s="211">
        <v>46.3</v>
      </c>
      <c r="I515" s="229">
        <v>48.2</v>
      </c>
    </row>
    <row r="516" spans="2:9" x14ac:dyDescent="0.15">
      <c r="B516" s="164">
        <v>483</v>
      </c>
      <c r="C516" s="219">
        <v>1.1599999999999999</v>
      </c>
      <c r="D516" s="209">
        <v>0.03</v>
      </c>
      <c r="E516" s="220">
        <v>1</v>
      </c>
      <c r="F516" s="225">
        <v>70.7</v>
      </c>
      <c r="G516" s="211">
        <v>67.099999999999994</v>
      </c>
      <c r="H516" s="211">
        <v>61.2</v>
      </c>
      <c r="I516" s="229">
        <v>60.7</v>
      </c>
    </row>
    <row r="517" spans="2:9" x14ac:dyDescent="0.15">
      <c r="B517" s="164">
        <v>484</v>
      </c>
      <c r="C517" s="219">
        <v>1.36</v>
      </c>
      <c r="D517" s="209">
        <v>-0.8</v>
      </c>
      <c r="E517" s="220">
        <v>0.67</v>
      </c>
      <c r="F517" s="225">
        <v>52.1</v>
      </c>
      <c r="G517" s="211">
        <v>59.3</v>
      </c>
      <c r="H517" s="211">
        <v>59.6</v>
      </c>
      <c r="I517" s="229">
        <v>59.1</v>
      </c>
    </row>
    <row r="518" spans="2:9" x14ac:dyDescent="0.15">
      <c r="B518" s="164">
        <v>485</v>
      </c>
      <c r="C518" s="219">
        <v>0.08</v>
      </c>
      <c r="D518" s="209">
        <v>-0.24</v>
      </c>
      <c r="E518" s="220">
        <v>0.33</v>
      </c>
      <c r="F518" s="225">
        <v>52.1</v>
      </c>
      <c r="G518" s="211">
        <v>59.3</v>
      </c>
      <c r="H518" s="211">
        <v>48</v>
      </c>
      <c r="I518" s="229">
        <v>55.3</v>
      </c>
    </row>
    <row r="519" spans="2:9" x14ac:dyDescent="0.15">
      <c r="B519" s="164">
        <v>486</v>
      </c>
      <c r="C519" s="219">
        <v>-0.4</v>
      </c>
      <c r="D519" s="209">
        <v>0.65</v>
      </c>
      <c r="E519" s="220">
        <v>0</v>
      </c>
      <c r="F519" s="225">
        <v>52.1</v>
      </c>
      <c r="G519" s="211">
        <v>46.3</v>
      </c>
      <c r="H519" s="211">
        <v>51.3</v>
      </c>
      <c r="I519" s="229">
        <v>58</v>
      </c>
    </row>
    <row r="520" spans="2:9" x14ac:dyDescent="0.15">
      <c r="B520" s="164">
        <v>487</v>
      </c>
      <c r="C520" s="219">
        <v>0.31</v>
      </c>
      <c r="D520" s="209">
        <v>1.19</v>
      </c>
      <c r="E520" s="220">
        <v>1</v>
      </c>
      <c r="F520" s="225">
        <v>46.9</v>
      </c>
      <c r="G520" s="211">
        <v>44.3</v>
      </c>
      <c r="H520" s="211">
        <v>41.9</v>
      </c>
      <c r="I520" s="229">
        <v>39</v>
      </c>
    </row>
    <row r="521" spans="2:9" x14ac:dyDescent="0.15">
      <c r="B521" s="164">
        <v>488</v>
      </c>
      <c r="C521" s="219">
        <v>-0.61</v>
      </c>
      <c r="D521" s="209">
        <v>0.34</v>
      </c>
      <c r="E521" s="220">
        <v>0.67</v>
      </c>
      <c r="F521" s="225">
        <v>68</v>
      </c>
      <c r="G521" s="211">
        <v>54.1</v>
      </c>
      <c r="H521" s="211">
        <v>74.599999999999994</v>
      </c>
      <c r="I521" s="229">
        <v>66.099999999999994</v>
      </c>
    </row>
    <row r="522" spans="2:9" x14ac:dyDescent="0.15">
      <c r="B522" s="164">
        <v>489</v>
      </c>
      <c r="C522" s="219">
        <v>-1.33</v>
      </c>
      <c r="D522" s="209">
        <v>0.03</v>
      </c>
      <c r="E522" s="220">
        <v>0.33</v>
      </c>
      <c r="F522" s="225">
        <v>38.9</v>
      </c>
      <c r="G522" s="211">
        <v>30.7</v>
      </c>
      <c r="H522" s="211">
        <v>40.4</v>
      </c>
      <c r="I522" s="229">
        <v>39</v>
      </c>
    </row>
    <row r="523" spans="2:9" x14ac:dyDescent="0.15">
      <c r="B523" s="164">
        <v>490</v>
      </c>
      <c r="C523" s="219">
        <v>0.71</v>
      </c>
      <c r="D523" s="209">
        <v>0.28000000000000003</v>
      </c>
      <c r="E523" s="220">
        <v>1</v>
      </c>
      <c r="F523" s="225">
        <v>60.1</v>
      </c>
      <c r="G523" s="211">
        <v>64.5</v>
      </c>
      <c r="H523" s="211">
        <v>63</v>
      </c>
      <c r="I523" s="229">
        <v>68.8</v>
      </c>
    </row>
    <row r="524" spans="2:9" x14ac:dyDescent="0.15">
      <c r="B524" s="164">
        <v>491</v>
      </c>
      <c r="C524" s="219">
        <v>0.28000000000000003</v>
      </c>
      <c r="D524" s="209">
        <v>0.94</v>
      </c>
      <c r="E524" s="220">
        <v>1</v>
      </c>
      <c r="F524" s="225">
        <v>54.8</v>
      </c>
      <c r="G524" s="211">
        <v>56</v>
      </c>
      <c r="H524" s="211">
        <v>43.5</v>
      </c>
      <c r="I524" s="229">
        <v>49.8</v>
      </c>
    </row>
    <row r="525" spans="2:9" x14ac:dyDescent="0.15">
      <c r="B525" s="164">
        <v>492</v>
      </c>
      <c r="C525" s="219">
        <v>0.91</v>
      </c>
      <c r="D525" s="209">
        <v>-0.47</v>
      </c>
      <c r="E525" s="220">
        <v>1</v>
      </c>
      <c r="F525" s="225">
        <v>46.9</v>
      </c>
      <c r="G525" s="211">
        <v>64.5</v>
      </c>
      <c r="H525" s="211">
        <v>55.8</v>
      </c>
      <c r="I525" s="229">
        <v>61.8</v>
      </c>
    </row>
    <row r="526" spans="2:9" x14ac:dyDescent="0.15">
      <c r="B526" s="164">
        <v>493</v>
      </c>
      <c r="C526" s="219">
        <v>-1.1000000000000001</v>
      </c>
      <c r="D526" s="209">
        <v>0.03</v>
      </c>
      <c r="E526" s="220">
        <v>0</v>
      </c>
      <c r="F526" s="225">
        <v>46.9</v>
      </c>
      <c r="G526" s="211">
        <v>40.4</v>
      </c>
      <c r="H526" s="211">
        <v>42.8</v>
      </c>
      <c r="I526" s="229">
        <v>45</v>
      </c>
    </row>
    <row r="527" spans="2:9" x14ac:dyDescent="0.15">
      <c r="B527" s="164">
        <v>494</v>
      </c>
      <c r="C527" s="219">
        <v>-0.4</v>
      </c>
      <c r="D527" s="209">
        <v>-0.22</v>
      </c>
      <c r="E527" s="220">
        <v>0.67</v>
      </c>
      <c r="F527" s="225">
        <v>52.1</v>
      </c>
      <c r="G527" s="211">
        <v>38.5</v>
      </c>
      <c r="H527" s="211">
        <v>36.1</v>
      </c>
      <c r="I527" s="229">
        <v>44.4</v>
      </c>
    </row>
    <row r="528" spans="2:9" x14ac:dyDescent="0.15">
      <c r="B528" s="164">
        <v>495</v>
      </c>
      <c r="C528" s="219">
        <v>0.06</v>
      </c>
      <c r="D528" s="209">
        <v>0.03</v>
      </c>
      <c r="E528" s="220">
        <v>1</v>
      </c>
      <c r="F528" s="225">
        <v>46.9</v>
      </c>
      <c r="G528" s="211">
        <v>41.1</v>
      </c>
      <c r="H528" s="211">
        <v>46.2</v>
      </c>
      <c r="I528" s="229">
        <v>39.6</v>
      </c>
    </row>
    <row r="529" spans="2:9" x14ac:dyDescent="0.15">
      <c r="B529" s="164">
        <v>496</v>
      </c>
      <c r="C529" s="219">
        <v>1.1599999999999999</v>
      </c>
      <c r="D529" s="209">
        <v>0.32</v>
      </c>
      <c r="E529" s="220">
        <v>1</v>
      </c>
      <c r="F529" s="225">
        <v>60.1</v>
      </c>
      <c r="G529" s="211">
        <v>54.1</v>
      </c>
      <c r="H529" s="211">
        <v>48.6</v>
      </c>
      <c r="I529" s="229">
        <v>58</v>
      </c>
    </row>
    <row r="530" spans="2:9" x14ac:dyDescent="0.15">
      <c r="B530" s="164">
        <v>497</v>
      </c>
      <c r="C530" s="219">
        <v>0.05</v>
      </c>
      <c r="D530" s="209">
        <v>-0.88</v>
      </c>
      <c r="E530" s="220">
        <v>0.67</v>
      </c>
      <c r="F530" s="225">
        <v>62.7</v>
      </c>
      <c r="G530" s="211">
        <v>63.2</v>
      </c>
      <c r="H530" s="211">
        <v>74.599999999999994</v>
      </c>
      <c r="I530" s="229">
        <v>71.5</v>
      </c>
    </row>
    <row r="531" spans="2:9" x14ac:dyDescent="0.15">
      <c r="B531" s="164">
        <v>498</v>
      </c>
      <c r="C531" s="219">
        <v>1.36</v>
      </c>
      <c r="D531" s="209">
        <v>0.03</v>
      </c>
      <c r="E531" s="220">
        <v>0.67</v>
      </c>
      <c r="F531" s="225">
        <v>46.9</v>
      </c>
      <c r="G531" s="211">
        <v>59.3</v>
      </c>
      <c r="H531" s="211">
        <v>56.3</v>
      </c>
      <c r="I531" s="229">
        <v>66.099999999999994</v>
      </c>
    </row>
    <row r="532" spans="2:9" x14ac:dyDescent="0.15">
      <c r="B532" s="164">
        <v>499</v>
      </c>
      <c r="C532" s="219">
        <v>0.26</v>
      </c>
      <c r="D532" s="209">
        <v>0.87</v>
      </c>
      <c r="E532" s="220">
        <v>1</v>
      </c>
      <c r="F532" s="225">
        <v>49.5</v>
      </c>
      <c r="G532" s="211">
        <v>61.9</v>
      </c>
      <c r="H532" s="211">
        <v>61.4</v>
      </c>
      <c r="I532" s="229">
        <v>63.4</v>
      </c>
    </row>
    <row r="533" spans="2:9" x14ac:dyDescent="0.15">
      <c r="B533" s="164">
        <v>500</v>
      </c>
      <c r="C533" s="219">
        <v>0.06</v>
      </c>
      <c r="D533" s="209">
        <v>0.03</v>
      </c>
      <c r="E533" s="220">
        <v>0</v>
      </c>
      <c r="F533" s="225">
        <v>44.2</v>
      </c>
      <c r="G533" s="211">
        <v>33.299999999999997</v>
      </c>
      <c r="H533" s="211">
        <v>53.9</v>
      </c>
      <c r="I533" s="229">
        <v>58</v>
      </c>
    </row>
    <row r="534" spans="2:9" x14ac:dyDescent="0.15">
      <c r="B534" s="164">
        <v>501</v>
      </c>
      <c r="C534" s="219">
        <v>0.52</v>
      </c>
      <c r="D534" s="209">
        <v>0.59</v>
      </c>
      <c r="E534" s="220">
        <v>1</v>
      </c>
      <c r="F534" s="225">
        <v>68</v>
      </c>
      <c r="G534" s="211">
        <v>59.9</v>
      </c>
      <c r="H534" s="211">
        <v>64</v>
      </c>
      <c r="I534" s="229">
        <v>68.8</v>
      </c>
    </row>
    <row r="535" spans="2:9" x14ac:dyDescent="0.15">
      <c r="B535" s="164">
        <v>502</v>
      </c>
      <c r="C535" s="219">
        <v>-0.43</v>
      </c>
      <c r="D535" s="209">
        <v>-1.22</v>
      </c>
      <c r="E535" s="220">
        <v>0</v>
      </c>
      <c r="F535" s="225">
        <v>41.6</v>
      </c>
      <c r="G535" s="211">
        <v>46.9</v>
      </c>
      <c r="H535" s="211">
        <v>55.5</v>
      </c>
      <c r="I535" s="229">
        <v>44.4</v>
      </c>
    </row>
    <row r="536" spans="2:9" x14ac:dyDescent="0.15">
      <c r="B536" s="164">
        <v>503</v>
      </c>
      <c r="C536" s="219">
        <v>0.89</v>
      </c>
      <c r="D536" s="209">
        <v>0.88</v>
      </c>
      <c r="E536" s="220">
        <v>1</v>
      </c>
      <c r="F536" s="225">
        <v>52.1</v>
      </c>
      <c r="G536" s="211">
        <v>59.3</v>
      </c>
      <c r="H536" s="211">
        <v>64</v>
      </c>
      <c r="I536" s="229">
        <v>61.2</v>
      </c>
    </row>
    <row r="537" spans="2:9" x14ac:dyDescent="0.15">
      <c r="B537" s="164">
        <v>504</v>
      </c>
      <c r="C537" s="219">
        <v>0.06</v>
      </c>
      <c r="D537" s="209">
        <v>0.03</v>
      </c>
      <c r="E537" s="220">
        <v>1</v>
      </c>
      <c r="F537" s="225">
        <v>44.2</v>
      </c>
      <c r="G537" s="211">
        <v>54.1</v>
      </c>
      <c r="H537" s="211">
        <v>51.4</v>
      </c>
      <c r="I537" s="229">
        <v>39</v>
      </c>
    </row>
    <row r="538" spans="2:9" x14ac:dyDescent="0.15">
      <c r="B538" s="164">
        <v>505</v>
      </c>
      <c r="C538" s="219">
        <v>0.02</v>
      </c>
      <c r="D538" s="209">
        <v>0.03</v>
      </c>
      <c r="E538" s="220">
        <v>0.67</v>
      </c>
      <c r="F538" s="225">
        <v>65.400000000000006</v>
      </c>
      <c r="G538" s="211">
        <v>56.7</v>
      </c>
      <c r="H538" s="211">
        <v>62.3</v>
      </c>
      <c r="I538" s="229">
        <v>58.5</v>
      </c>
    </row>
    <row r="539" spans="2:9" x14ac:dyDescent="0.15">
      <c r="B539" s="164">
        <v>506</v>
      </c>
      <c r="C539" s="219">
        <v>-0.6</v>
      </c>
      <c r="D539" s="209">
        <v>0.28000000000000003</v>
      </c>
      <c r="E539" s="220">
        <v>1</v>
      </c>
      <c r="F539" s="225">
        <v>33.6</v>
      </c>
      <c r="G539" s="211">
        <v>41.1</v>
      </c>
      <c r="H539" s="211">
        <v>42.9</v>
      </c>
      <c r="I539" s="229">
        <v>41.7</v>
      </c>
    </row>
    <row r="540" spans="2:9" x14ac:dyDescent="0.15">
      <c r="B540" s="164">
        <v>507</v>
      </c>
      <c r="C540" s="219">
        <v>0.03</v>
      </c>
      <c r="D540" s="209">
        <v>0.28000000000000003</v>
      </c>
      <c r="E540" s="220">
        <v>0.33</v>
      </c>
      <c r="F540" s="225">
        <v>52.1</v>
      </c>
      <c r="G540" s="211">
        <v>54.1</v>
      </c>
      <c r="H540" s="211">
        <v>52</v>
      </c>
      <c r="I540" s="229">
        <v>55.3</v>
      </c>
    </row>
    <row r="541" spans="2:9" x14ac:dyDescent="0.15">
      <c r="B541" s="164">
        <v>508</v>
      </c>
      <c r="C541" s="219">
        <v>1.1399999999999999</v>
      </c>
      <c r="D541" s="209">
        <v>0.63</v>
      </c>
      <c r="E541" s="220">
        <v>1</v>
      </c>
      <c r="F541" s="225">
        <v>55.3</v>
      </c>
      <c r="G541" s="211">
        <v>53.4</v>
      </c>
      <c r="H541" s="211">
        <v>44.5</v>
      </c>
      <c r="I541" s="229">
        <v>53.6</v>
      </c>
    </row>
    <row r="542" spans="2:9" x14ac:dyDescent="0.15">
      <c r="B542" s="164">
        <v>509</v>
      </c>
      <c r="C542" s="219">
        <v>0</v>
      </c>
      <c r="D542" s="209">
        <v>0.34</v>
      </c>
      <c r="E542" s="220">
        <v>0.33</v>
      </c>
      <c r="F542" s="225">
        <v>46.9</v>
      </c>
      <c r="G542" s="211">
        <v>56.7</v>
      </c>
      <c r="H542" s="211">
        <v>57.2</v>
      </c>
      <c r="I542" s="229">
        <v>58</v>
      </c>
    </row>
    <row r="543" spans="2:9" x14ac:dyDescent="0.15">
      <c r="B543" s="164">
        <v>510</v>
      </c>
      <c r="C543" s="219">
        <v>-0.44</v>
      </c>
      <c r="D543" s="209">
        <v>0.03</v>
      </c>
      <c r="E543" s="220">
        <v>0.33</v>
      </c>
      <c r="F543" s="225">
        <v>41.6</v>
      </c>
      <c r="G543" s="211">
        <v>38.5</v>
      </c>
      <c r="H543" s="211">
        <v>38.700000000000003</v>
      </c>
      <c r="I543" s="229">
        <v>56.3</v>
      </c>
    </row>
    <row r="544" spans="2:9" x14ac:dyDescent="0.15">
      <c r="B544" s="164">
        <v>511</v>
      </c>
      <c r="C544" s="219">
        <v>0.71</v>
      </c>
      <c r="D544" s="209">
        <v>-0.55000000000000004</v>
      </c>
      <c r="E544" s="220">
        <v>1</v>
      </c>
      <c r="F544" s="225">
        <v>60.1</v>
      </c>
      <c r="G544" s="211">
        <v>59.3</v>
      </c>
      <c r="H544" s="211">
        <v>64.3</v>
      </c>
      <c r="I544" s="229">
        <v>60.7</v>
      </c>
    </row>
    <row r="545" spans="2:9" x14ac:dyDescent="0.15">
      <c r="B545" s="164">
        <v>512</v>
      </c>
      <c r="C545" s="219">
        <v>0.25</v>
      </c>
      <c r="D545" s="209">
        <v>-0.47</v>
      </c>
      <c r="E545" s="220">
        <v>0.33</v>
      </c>
      <c r="F545" s="225">
        <v>76</v>
      </c>
      <c r="G545" s="211">
        <v>67.099999999999994</v>
      </c>
      <c r="H545" s="211">
        <v>72.2</v>
      </c>
      <c r="I545" s="229">
        <v>66.099999999999994</v>
      </c>
    </row>
    <row r="546" spans="2:9" x14ac:dyDescent="0.15">
      <c r="B546" s="164">
        <v>513</v>
      </c>
      <c r="C546" s="219">
        <v>0.06</v>
      </c>
      <c r="D546" s="209">
        <v>0.32</v>
      </c>
      <c r="E546" s="220">
        <v>1</v>
      </c>
      <c r="F546" s="225">
        <v>62.7</v>
      </c>
      <c r="G546" s="211">
        <v>64.5</v>
      </c>
      <c r="H546" s="211">
        <v>70.5</v>
      </c>
      <c r="I546" s="229">
        <v>68.8</v>
      </c>
    </row>
    <row r="547" spans="2:9" x14ac:dyDescent="0.15">
      <c r="B547" s="164">
        <v>514</v>
      </c>
      <c r="C547" s="219">
        <v>0.06</v>
      </c>
      <c r="D547" s="209">
        <v>0.56000000000000005</v>
      </c>
      <c r="E547" s="220">
        <v>1</v>
      </c>
      <c r="F547" s="225">
        <v>49.5</v>
      </c>
      <c r="G547" s="211">
        <v>56.7</v>
      </c>
      <c r="H547" s="211">
        <v>46.2</v>
      </c>
      <c r="I547" s="229">
        <v>55.3</v>
      </c>
    </row>
    <row r="548" spans="2:9" x14ac:dyDescent="0.15">
      <c r="B548" s="164">
        <v>515</v>
      </c>
      <c r="C548" s="219">
        <v>-0.18</v>
      </c>
      <c r="D548" s="209">
        <v>0.15</v>
      </c>
      <c r="E548" s="220">
        <v>0</v>
      </c>
      <c r="F548" s="225">
        <v>38.9</v>
      </c>
      <c r="G548" s="211">
        <v>28.1</v>
      </c>
      <c r="H548" s="211">
        <v>36</v>
      </c>
      <c r="I548" s="229">
        <v>36.299999999999997</v>
      </c>
    </row>
    <row r="549" spans="2:9" x14ac:dyDescent="0.15">
      <c r="B549" s="164">
        <v>516</v>
      </c>
      <c r="C549" s="219">
        <v>-0.83</v>
      </c>
      <c r="D549" s="209">
        <v>0.65</v>
      </c>
      <c r="E549" s="220">
        <v>0.33</v>
      </c>
      <c r="F549" s="225">
        <v>44.2</v>
      </c>
      <c r="G549" s="211">
        <v>59.3</v>
      </c>
      <c r="H549" s="211">
        <v>55.5</v>
      </c>
      <c r="I549" s="229">
        <v>36.299999999999997</v>
      </c>
    </row>
    <row r="550" spans="2:9" x14ac:dyDescent="0.15">
      <c r="B550" s="164">
        <v>517</v>
      </c>
      <c r="C550" s="219">
        <v>-0.84</v>
      </c>
      <c r="D550" s="209">
        <v>0.34</v>
      </c>
      <c r="E550" s="220">
        <v>0</v>
      </c>
      <c r="F550" s="225">
        <v>41.6</v>
      </c>
      <c r="G550" s="211">
        <v>46.3</v>
      </c>
      <c r="H550" s="211">
        <v>59.6</v>
      </c>
      <c r="I550" s="229">
        <v>63.4</v>
      </c>
    </row>
    <row r="551" spans="2:9" x14ac:dyDescent="0.15">
      <c r="B551" s="164">
        <v>518</v>
      </c>
      <c r="C551" s="219">
        <v>0.06</v>
      </c>
      <c r="D551" s="209">
        <v>0.03</v>
      </c>
      <c r="E551" s="220">
        <v>0.33</v>
      </c>
      <c r="F551" s="225">
        <v>68</v>
      </c>
      <c r="G551" s="211">
        <v>59.3</v>
      </c>
      <c r="H551" s="211">
        <v>71.3</v>
      </c>
      <c r="I551" s="229">
        <v>66.099999999999994</v>
      </c>
    </row>
    <row r="552" spans="2:9" x14ac:dyDescent="0.15">
      <c r="B552" s="164">
        <v>519</v>
      </c>
      <c r="C552" s="219">
        <v>0.7</v>
      </c>
      <c r="D552" s="209">
        <v>-0.16</v>
      </c>
      <c r="E552" s="220">
        <v>0.33</v>
      </c>
      <c r="F552" s="225">
        <v>68</v>
      </c>
      <c r="G552" s="211">
        <v>59.3</v>
      </c>
      <c r="H552" s="211">
        <v>55.7</v>
      </c>
      <c r="I552" s="229">
        <v>63.4</v>
      </c>
    </row>
    <row r="553" spans="2:9" x14ac:dyDescent="0.15">
      <c r="B553" s="164">
        <v>520</v>
      </c>
      <c r="C553" s="219">
        <v>0.22</v>
      </c>
      <c r="D553" s="209">
        <v>1.19</v>
      </c>
      <c r="E553" s="220">
        <v>1</v>
      </c>
      <c r="F553" s="225">
        <v>57.4</v>
      </c>
      <c r="G553" s="211">
        <v>54.1</v>
      </c>
      <c r="H553" s="211">
        <v>48.8</v>
      </c>
      <c r="I553" s="229">
        <v>55.3</v>
      </c>
    </row>
    <row r="554" spans="2:9" x14ac:dyDescent="0.15">
      <c r="B554" s="164">
        <v>521</v>
      </c>
      <c r="C554" s="219">
        <v>0.32</v>
      </c>
      <c r="D554" s="209">
        <v>0.9</v>
      </c>
      <c r="E554" s="220">
        <v>0.67</v>
      </c>
      <c r="F554" s="225">
        <v>33.6</v>
      </c>
      <c r="G554" s="211">
        <v>51.5</v>
      </c>
      <c r="H554" s="211">
        <v>41.9</v>
      </c>
      <c r="I554" s="229">
        <v>49.8</v>
      </c>
    </row>
    <row r="555" spans="2:9" x14ac:dyDescent="0.15">
      <c r="B555" s="164">
        <v>522</v>
      </c>
      <c r="C555" s="219">
        <v>-0.6</v>
      </c>
      <c r="D555" s="209">
        <v>0.56000000000000005</v>
      </c>
      <c r="E555" s="220">
        <v>0.33</v>
      </c>
      <c r="F555" s="225">
        <v>36.299999999999997</v>
      </c>
      <c r="G555" s="211">
        <v>43.7</v>
      </c>
      <c r="H555" s="211">
        <v>44.3</v>
      </c>
      <c r="I555" s="229">
        <v>47.1</v>
      </c>
    </row>
    <row r="556" spans="2:9" x14ac:dyDescent="0.15">
      <c r="B556" s="164">
        <v>523</v>
      </c>
      <c r="C556" s="219">
        <v>1.1599999999999999</v>
      </c>
      <c r="D556" s="209">
        <v>0.09</v>
      </c>
      <c r="E556" s="220">
        <v>1</v>
      </c>
      <c r="F556" s="225">
        <v>46.9</v>
      </c>
      <c r="G556" s="211">
        <v>52.1</v>
      </c>
      <c r="H556" s="211">
        <v>42.5</v>
      </c>
      <c r="I556" s="229">
        <v>47.7</v>
      </c>
    </row>
    <row r="557" spans="2:9" x14ac:dyDescent="0.15">
      <c r="B557" s="164">
        <v>524</v>
      </c>
      <c r="C557" s="219">
        <v>0.45</v>
      </c>
      <c r="D557" s="209">
        <v>-0.91</v>
      </c>
      <c r="E557" s="220">
        <v>0.33</v>
      </c>
      <c r="F557" s="225">
        <v>41.6</v>
      </c>
      <c r="G557" s="211">
        <v>41.1</v>
      </c>
      <c r="H557" s="211">
        <v>42.8</v>
      </c>
      <c r="I557" s="229">
        <v>49.8</v>
      </c>
    </row>
    <row r="558" spans="2:9" x14ac:dyDescent="0.15">
      <c r="B558" s="164">
        <v>525</v>
      </c>
      <c r="C558" s="219">
        <v>-0.2</v>
      </c>
      <c r="D558" s="209">
        <v>1.19</v>
      </c>
      <c r="E558" s="220">
        <v>1</v>
      </c>
      <c r="F558" s="225">
        <v>41.6</v>
      </c>
      <c r="G558" s="211">
        <v>46.9</v>
      </c>
      <c r="H558" s="211">
        <v>41.7</v>
      </c>
      <c r="I558" s="229">
        <v>47.1</v>
      </c>
    </row>
    <row r="559" spans="2:9" x14ac:dyDescent="0.15">
      <c r="B559" s="164">
        <v>526</v>
      </c>
      <c r="C559" s="219">
        <v>0.22</v>
      </c>
      <c r="D559" s="209">
        <v>-0.56999999999999995</v>
      </c>
      <c r="E559" s="220">
        <v>1</v>
      </c>
      <c r="F559" s="225">
        <v>61.1</v>
      </c>
      <c r="G559" s="211">
        <v>67.099999999999994</v>
      </c>
      <c r="H559" s="211">
        <v>64.5</v>
      </c>
      <c r="I559" s="229">
        <v>50.4</v>
      </c>
    </row>
    <row r="560" spans="2:9" x14ac:dyDescent="0.15">
      <c r="B560" s="164">
        <v>527</v>
      </c>
      <c r="C560" s="219">
        <v>0.03</v>
      </c>
      <c r="D560" s="209">
        <v>0.03</v>
      </c>
      <c r="E560" s="220">
        <v>1</v>
      </c>
      <c r="F560" s="225">
        <v>41.6</v>
      </c>
      <c r="G560" s="211">
        <v>43</v>
      </c>
      <c r="H560" s="211">
        <v>44.5</v>
      </c>
      <c r="I560" s="229">
        <v>39</v>
      </c>
    </row>
    <row r="561" spans="2:9" x14ac:dyDescent="0.15">
      <c r="B561" s="164">
        <v>528</v>
      </c>
      <c r="C561" s="219">
        <v>0.52</v>
      </c>
      <c r="D561" s="209">
        <v>0.34</v>
      </c>
      <c r="E561" s="220">
        <v>1</v>
      </c>
      <c r="F561" s="225">
        <v>46.9</v>
      </c>
      <c r="G561" s="211">
        <v>64.5</v>
      </c>
      <c r="H561" s="211">
        <v>59.6</v>
      </c>
      <c r="I561" s="229">
        <v>49.8</v>
      </c>
    </row>
    <row r="562" spans="2:9" x14ac:dyDescent="0.15">
      <c r="B562" s="164">
        <v>529</v>
      </c>
      <c r="C562" s="219">
        <v>0.32</v>
      </c>
      <c r="D562" s="209">
        <v>0.65</v>
      </c>
      <c r="E562" s="220">
        <v>1</v>
      </c>
      <c r="F562" s="225">
        <v>54.8</v>
      </c>
      <c r="G562" s="211">
        <v>61.9</v>
      </c>
      <c r="H562" s="211">
        <v>58.1</v>
      </c>
      <c r="I562" s="229">
        <v>58</v>
      </c>
    </row>
    <row r="563" spans="2:9" x14ac:dyDescent="0.15">
      <c r="B563" s="164">
        <v>530</v>
      </c>
      <c r="C563" s="219">
        <v>0.68</v>
      </c>
      <c r="D563" s="209">
        <v>0.03</v>
      </c>
      <c r="E563" s="220">
        <v>0.33</v>
      </c>
      <c r="F563" s="225">
        <v>73.3</v>
      </c>
      <c r="G563" s="211">
        <v>64.5</v>
      </c>
      <c r="H563" s="211">
        <v>64</v>
      </c>
      <c r="I563" s="229">
        <v>60.7</v>
      </c>
    </row>
    <row r="564" spans="2:9" x14ac:dyDescent="0.15">
      <c r="B564" s="164">
        <v>531</v>
      </c>
      <c r="C564" s="219">
        <v>0.96</v>
      </c>
      <c r="D564" s="209">
        <v>0.94</v>
      </c>
      <c r="E564" s="220">
        <v>0.67</v>
      </c>
      <c r="F564" s="225">
        <v>46.9</v>
      </c>
      <c r="G564" s="211">
        <v>50.2</v>
      </c>
      <c r="H564" s="211">
        <v>46.5</v>
      </c>
      <c r="I564" s="229">
        <v>47.1</v>
      </c>
    </row>
    <row r="565" spans="2:9" x14ac:dyDescent="0.15">
      <c r="B565" s="164">
        <v>532</v>
      </c>
      <c r="C565" s="219">
        <v>-0.6</v>
      </c>
      <c r="D565" s="209">
        <v>0.9</v>
      </c>
      <c r="E565" s="220">
        <v>0.67</v>
      </c>
      <c r="F565" s="225">
        <v>46.9</v>
      </c>
      <c r="G565" s="211">
        <v>61.9</v>
      </c>
      <c r="H565" s="211">
        <v>45.4</v>
      </c>
      <c r="I565" s="229">
        <v>33.6</v>
      </c>
    </row>
    <row r="566" spans="2:9" x14ac:dyDescent="0.15">
      <c r="B566" s="164">
        <v>533</v>
      </c>
      <c r="C566" s="219">
        <v>0.71</v>
      </c>
      <c r="D566" s="209">
        <v>0.03</v>
      </c>
      <c r="E566" s="220">
        <v>1</v>
      </c>
      <c r="F566" s="225">
        <v>68</v>
      </c>
      <c r="G566" s="211">
        <v>61.9</v>
      </c>
      <c r="H566" s="211">
        <v>72.2</v>
      </c>
      <c r="I566" s="229">
        <v>66.099999999999994</v>
      </c>
    </row>
    <row r="567" spans="2:9" x14ac:dyDescent="0.15">
      <c r="B567" s="164">
        <v>534</v>
      </c>
      <c r="C567" s="219">
        <v>0.75</v>
      </c>
      <c r="D567" s="209">
        <v>0.34</v>
      </c>
      <c r="E567" s="220">
        <v>1</v>
      </c>
      <c r="F567" s="225">
        <v>47.4</v>
      </c>
      <c r="G567" s="211">
        <v>41.7</v>
      </c>
      <c r="H567" s="211">
        <v>51.6</v>
      </c>
      <c r="I567" s="229">
        <v>38.5</v>
      </c>
    </row>
    <row r="568" spans="2:9" x14ac:dyDescent="0.15">
      <c r="B568" s="164">
        <v>535</v>
      </c>
      <c r="C568" s="219">
        <v>0.46</v>
      </c>
      <c r="D568" s="209">
        <v>-0.18</v>
      </c>
      <c r="E568" s="220">
        <v>1</v>
      </c>
      <c r="F568" s="225">
        <v>52.1</v>
      </c>
      <c r="G568" s="211">
        <v>46.3</v>
      </c>
      <c r="H568" s="211">
        <v>48.3</v>
      </c>
      <c r="I568" s="229">
        <v>58</v>
      </c>
    </row>
    <row r="569" spans="2:9" x14ac:dyDescent="0.15">
      <c r="B569" s="164">
        <v>536</v>
      </c>
      <c r="C569" s="219">
        <v>0.46</v>
      </c>
      <c r="D569" s="209">
        <v>0.34</v>
      </c>
      <c r="E569" s="220">
        <v>0.67</v>
      </c>
      <c r="F569" s="225">
        <v>62.7</v>
      </c>
      <c r="G569" s="211">
        <v>61.9</v>
      </c>
      <c r="H569" s="211">
        <v>52.9</v>
      </c>
      <c r="I569" s="229">
        <v>44.4</v>
      </c>
    </row>
    <row r="570" spans="2:9" x14ac:dyDescent="0.15">
      <c r="B570" s="164">
        <v>537</v>
      </c>
      <c r="C570" s="219">
        <v>-0.45</v>
      </c>
      <c r="D570" s="209">
        <v>-0.64</v>
      </c>
      <c r="E570" s="220">
        <v>0.33</v>
      </c>
      <c r="F570" s="225">
        <v>65.400000000000006</v>
      </c>
      <c r="G570" s="211">
        <v>56.7</v>
      </c>
      <c r="H570" s="211">
        <v>55.2</v>
      </c>
      <c r="I570" s="229">
        <v>52.6</v>
      </c>
    </row>
    <row r="571" spans="2:9" x14ac:dyDescent="0.15">
      <c r="B571" s="164">
        <v>538</v>
      </c>
      <c r="C571" s="219">
        <v>-0.19</v>
      </c>
      <c r="D571" s="209">
        <v>1.19</v>
      </c>
      <c r="E571" s="220">
        <v>1</v>
      </c>
      <c r="F571" s="225">
        <v>60.1</v>
      </c>
      <c r="G571" s="211">
        <v>61.9</v>
      </c>
      <c r="H571" s="211">
        <v>54.6</v>
      </c>
      <c r="I571" s="229">
        <v>60.7</v>
      </c>
    </row>
    <row r="572" spans="2:9" x14ac:dyDescent="0.15">
      <c r="B572" s="164">
        <v>539</v>
      </c>
      <c r="C572" s="219">
        <v>-1.33</v>
      </c>
      <c r="D572" s="209">
        <v>0.03</v>
      </c>
      <c r="E572" s="220">
        <v>1</v>
      </c>
      <c r="F572" s="225">
        <v>36.299999999999997</v>
      </c>
      <c r="G572" s="211">
        <v>28.1</v>
      </c>
      <c r="H572" s="211">
        <v>53.7</v>
      </c>
      <c r="I572" s="229">
        <v>33.6</v>
      </c>
    </row>
    <row r="573" spans="2:9" x14ac:dyDescent="0.15">
      <c r="B573" s="164">
        <v>540</v>
      </c>
      <c r="C573" s="219">
        <v>-0.38</v>
      </c>
      <c r="D573" s="209">
        <v>0.03</v>
      </c>
      <c r="E573" s="220">
        <v>1</v>
      </c>
      <c r="F573" s="225">
        <v>38.9</v>
      </c>
      <c r="G573" s="211">
        <v>41.7</v>
      </c>
      <c r="H573" s="211">
        <v>37.700000000000003</v>
      </c>
      <c r="I573" s="229">
        <v>44.4</v>
      </c>
    </row>
    <row r="574" spans="2:9" x14ac:dyDescent="0.15">
      <c r="B574" s="164">
        <v>541</v>
      </c>
      <c r="C574" s="219">
        <v>0.45</v>
      </c>
      <c r="D574" s="209">
        <v>0.03</v>
      </c>
      <c r="E574" s="220">
        <v>1</v>
      </c>
      <c r="F574" s="225">
        <v>49.5</v>
      </c>
      <c r="G574" s="211">
        <v>46.3</v>
      </c>
      <c r="H574" s="211">
        <v>52.9</v>
      </c>
      <c r="I574" s="229">
        <v>52.6</v>
      </c>
    </row>
    <row r="575" spans="2:9" x14ac:dyDescent="0.15">
      <c r="B575" s="164">
        <v>542</v>
      </c>
      <c r="C575" s="219">
        <v>0.06</v>
      </c>
      <c r="D575" s="209">
        <v>0.03</v>
      </c>
      <c r="E575" s="220">
        <v>0</v>
      </c>
      <c r="F575" s="225">
        <v>38.9</v>
      </c>
      <c r="G575" s="211">
        <v>41.1</v>
      </c>
      <c r="H575" s="211">
        <v>32.700000000000003</v>
      </c>
      <c r="I575" s="229">
        <v>41.7</v>
      </c>
    </row>
    <row r="576" spans="2:9" x14ac:dyDescent="0.15">
      <c r="B576" s="164">
        <v>543</v>
      </c>
      <c r="C576" s="219">
        <v>-0.18</v>
      </c>
      <c r="D576" s="209">
        <v>0.28000000000000003</v>
      </c>
      <c r="E576" s="220">
        <v>0.33</v>
      </c>
      <c r="F576" s="225">
        <v>44.2</v>
      </c>
      <c r="G576" s="211">
        <v>51.5</v>
      </c>
      <c r="H576" s="211">
        <v>46.1</v>
      </c>
      <c r="I576" s="229">
        <v>47.1</v>
      </c>
    </row>
    <row r="577" spans="2:9" x14ac:dyDescent="0.15">
      <c r="B577" s="164">
        <v>544</v>
      </c>
      <c r="C577" s="219">
        <v>0.66</v>
      </c>
      <c r="D577" s="209">
        <v>0.34</v>
      </c>
      <c r="E577" s="220">
        <v>0.33</v>
      </c>
      <c r="F577" s="225">
        <v>33.6</v>
      </c>
      <c r="G577" s="211">
        <v>38.5</v>
      </c>
      <c r="H577" s="211">
        <v>42.9</v>
      </c>
      <c r="I577" s="229">
        <v>47.1</v>
      </c>
    </row>
    <row r="578" spans="2:9" x14ac:dyDescent="0.15">
      <c r="B578" s="164">
        <v>545</v>
      </c>
      <c r="C578" s="219">
        <v>0.71</v>
      </c>
      <c r="D578" s="209">
        <v>0.03</v>
      </c>
      <c r="E578" s="220">
        <v>0.33</v>
      </c>
      <c r="F578" s="225">
        <v>46.9</v>
      </c>
      <c r="G578" s="211">
        <v>46.9</v>
      </c>
      <c r="H578" s="211">
        <v>41</v>
      </c>
      <c r="I578" s="229">
        <v>41.7</v>
      </c>
    </row>
    <row r="579" spans="2:9" x14ac:dyDescent="0.15">
      <c r="B579" s="164">
        <v>546</v>
      </c>
      <c r="C579" s="219">
        <v>0.06</v>
      </c>
      <c r="D579" s="209">
        <v>0.03</v>
      </c>
      <c r="E579" s="220">
        <v>0.67</v>
      </c>
      <c r="F579" s="225">
        <v>46.9</v>
      </c>
      <c r="G579" s="211">
        <v>60.6</v>
      </c>
      <c r="H579" s="211">
        <v>51.3</v>
      </c>
      <c r="I579" s="229">
        <v>63.4</v>
      </c>
    </row>
    <row r="580" spans="2:9" x14ac:dyDescent="0.15">
      <c r="B580" s="164">
        <v>547</v>
      </c>
      <c r="C580" s="219">
        <v>0.23</v>
      </c>
      <c r="D580" s="209">
        <v>-0.6</v>
      </c>
      <c r="E580" s="220">
        <v>1</v>
      </c>
      <c r="F580" s="225">
        <v>57.4</v>
      </c>
      <c r="G580" s="211">
        <v>67.099999999999994</v>
      </c>
      <c r="H580" s="211">
        <v>68</v>
      </c>
      <c r="I580" s="229">
        <v>59.1</v>
      </c>
    </row>
    <row r="581" spans="2:9" x14ac:dyDescent="0.15">
      <c r="B581" s="164">
        <v>548</v>
      </c>
      <c r="C581" s="219">
        <v>-0.24</v>
      </c>
      <c r="D581" s="209">
        <v>0.03</v>
      </c>
      <c r="E581" s="220">
        <v>0.67</v>
      </c>
      <c r="F581" s="225">
        <v>45.8</v>
      </c>
      <c r="G581" s="211">
        <v>54.1</v>
      </c>
      <c r="H581" s="211">
        <v>49.5</v>
      </c>
      <c r="I581" s="229">
        <v>47.1</v>
      </c>
    </row>
    <row r="582" spans="2:9" x14ac:dyDescent="0.15">
      <c r="B582" s="164">
        <v>549</v>
      </c>
      <c r="C582" s="219">
        <v>1.1100000000000001</v>
      </c>
      <c r="D582" s="209">
        <v>0.9</v>
      </c>
      <c r="E582" s="220">
        <v>0.33</v>
      </c>
      <c r="F582" s="225">
        <v>55.3</v>
      </c>
      <c r="G582" s="211">
        <v>50.2</v>
      </c>
      <c r="H582" s="211">
        <v>41.7</v>
      </c>
      <c r="I582" s="229">
        <v>58.5</v>
      </c>
    </row>
    <row r="583" spans="2:9" x14ac:dyDescent="0.15">
      <c r="B583" s="164">
        <v>550</v>
      </c>
      <c r="C583" s="219">
        <v>0.68</v>
      </c>
      <c r="D583" s="209">
        <v>0.88</v>
      </c>
      <c r="E583" s="220">
        <v>1</v>
      </c>
      <c r="F583" s="225">
        <v>46.9</v>
      </c>
      <c r="G583" s="211">
        <v>61.9</v>
      </c>
      <c r="H583" s="211">
        <v>53</v>
      </c>
      <c r="I583" s="229">
        <v>52.6</v>
      </c>
    </row>
    <row r="584" spans="2:9" x14ac:dyDescent="0.15">
      <c r="B584" s="164">
        <v>551</v>
      </c>
      <c r="C584" s="219">
        <v>0.66</v>
      </c>
      <c r="D584" s="209">
        <v>0.34</v>
      </c>
      <c r="E584" s="220">
        <v>1</v>
      </c>
      <c r="F584" s="225">
        <v>56.9</v>
      </c>
      <c r="G584" s="211">
        <v>49.5</v>
      </c>
      <c r="H584" s="211">
        <v>49.5</v>
      </c>
      <c r="I584" s="229">
        <v>50.9</v>
      </c>
    </row>
    <row r="585" spans="2:9" x14ac:dyDescent="0.15">
      <c r="B585" s="164">
        <v>552</v>
      </c>
      <c r="C585" s="219">
        <v>1.1599999999999999</v>
      </c>
      <c r="D585" s="209">
        <v>0.65</v>
      </c>
      <c r="E585" s="220">
        <v>1</v>
      </c>
      <c r="F585" s="225">
        <v>65.400000000000006</v>
      </c>
      <c r="G585" s="211">
        <v>67.099999999999994</v>
      </c>
      <c r="H585" s="211">
        <v>63.1</v>
      </c>
      <c r="I585" s="229">
        <v>55.3</v>
      </c>
    </row>
    <row r="586" spans="2:9" x14ac:dyDescent="0.15">
      <c r="B586" s="164">
        <v>553</v>
      </c>
      <c r="C586" s="219">
        <v>-0.44</v>
      </c>
      <c r="D586" s="209">
        <v>-0.47</v>
      </c>
      <c r="E586" s="220">
        <v>1</v>
      </c>
      <c r="F586" s="225">
        <v>54.8</v>
      </c>
      <c r="G586" s="211">
        <v>65.099999999999994</v>
      </c>
      <c r="H586" s="211">
        <v>66.099999999999994</v>
      </c>
      <c r="I586" s="229">
        <v>49.8</v>
      </c>
    </row>
    <row r="587" spans="2:9" x14ac:dyDescent="0.15">
      <c r="B587" s="164">
        <v>554</v>
      </c>
      <c r="C587" s="219">
        <v>-0.14000000000000001</v>
      </c>
      <c r="D587" s="209">
        <v>-0.6</v>
      </c>
      <c r="E587" s="220">
        <v>0.33</v>
      </c>
      <c r="F587" s="225">
        <v>44.2</v>
      </c>
      <c r="G587" s="211">
        <v>48.9</v>
      </c>
      <c r="H587" s="211">
        <v>54.3</v>
      </c>
      <c r="I587" s="229">
        <v>49.8</v>
      </c>
    </row>
    <row r="588" spans="2:9" x14ac:dyDescent="0.15">
      <c r="B588" s="164">
        <v>555</v>
      </c>
      <c r="C588" s="219">
        <v>0.46</v>
      </c>
      <c r="D588" s="209">
        <v>0.56000000000000005</v>
      </c>
      <c r="E588" s="220">
        <v>0.67</v>
      </c>
      <c r="F588" s="225">
        <v>44.2</v>
      </c>
      <c r="G588" s="211">
        <v>54.1</v>
      </c>
      <c r="H588" s="211">
        <v>52.2</v>
      </c>
      <c r="I588" s="229">
        <v>44.4</v>
      </c>
    </row>
    <row r="589" spans="2:9" x14ac:dyDescent="0.15">
      <c r="B589" s="164">
        <v>556</v>
      </c>
      <c r="C589" s="219">
        <v>-0.68</v>
      </c>
      <c r="D589" s="209">
        <v>-0.26</v>
      </c>
      <c r="E589" s="220">
        <v>0</v>
      </c>
      <c r="F589" s="225">
        <v>60.1</v>
      </c>
      <c r="G589" s="211">
        <v>51.5</v>
      </c>
      <c r="H589" s="211">
        <v>56.8</v>
      </c>
      <c r="I589" s="229">
        <v>60.7</v>
      </c>
    </row>
    <row r="590" spans="2:9" x14ac:dyDescent="0.15">
      <c r="B590" s="164">
        <v>557</v>
      </c>
      <c r="C590" s="219">
        <v>0.46</v>
      </c>
      <c r="D590" s="209">
        <v>0.34</v>
      </c>
      <c r="E590" s="220">
        <v>1</v>
      </c>
      <c r="F590" s="225">
        <v>76</v>
      </c>
      <c r="G590" s="211">
        <v>52.1</v>
      </c>
      <c r="H590" s="211">
        <v>64.099999999999994</v>
      </c>
      <c r="I590" s="229">
        <v>63.9</v>
      </c>
    </row>
    <row r="591" spans="2:9" x14ac:dyDescent="0.15">
      <c r="B591" s="164">
        <v>558</v>
      </c>
      <c r="C591" s="219">
        <v>0.46</v>
      </c>
      <c r="D591" s="209">
        <v>-0.47</v>
      </c>
      <c r="E591" s="220">
        <v>0.67</v>
      </c>
      <c r="F591" s="225">
        <v>50</v>
      </c>
      <c r="G591" s="211">
        <v>41.1</v>
      </c>
      <c r="H591" s="211">
        <v>45.1</v>
      </c>
      <c r="I591" s="229">
        <v>44.4</v>
      </c>
    </row>
    <row r="592" spans="2:9" x14ac:dyDescent="0.15">
      <c r="B592" s="164">
        <v>559</v>
      </c>
      <c r="C592" s="219">
        <v>-0.41</v>
      </c>
      <c r="D592" s="209">
        <v>0.03</v>
      </c>
      <c r="E592" s="220">
        <v>0.67</v>
      </c>
      <c r="F592" s="225">
        <v>49.5</v>
      </c>
      <c r="G592" s="211">
        <v>51.5</v>
      </c>
      <c r="H592" s="211">
        <v>45.1</v>
      </c>
      <c r="I592" s="229">
        <v>58</v>
      </c>
    </row>
    <row r="593" spans="2:9" x14ac:dyDescent="0.15">
      <c r="B593" s="164">
        <v>560</v>
      </c>
      <c r="C593" s="219">
        <v>-0.6</v>
      </c>
      <c r="D593" s="209">
        <v>-0.26</v>
      </c>
      <c r="E593" s="220">
        <v>0.67</v>
      </c>
      <c r="F593" s="225">
        <v>49.5</v>
      </c>
      <c r="G593" s="211">
        <v>41.1</v>
      </c>
      <c r="H593" s="211">
        <v>38.4</v>
      </c>
      <c r="I593" s="229">
        <v>52.6</v>
      </c>
    </row>
    <row r="594" spans="2:9" x14ac:dyDescent="0.15">
      <c r="B594" s="164">
        <v>561</v>
      </c>
      <c r="C594" s="219">
        <v>-0.51</v>
      </c>
      <c r="D594" s="209">
        <v>-1.98</v>
      </c>
      <c r="E594" s="220">
        <v>0</v>
      </c>
      <c r="F594" s="225">
        <v>60.1</v>
      </c>
      <c r="G594" s="211">
        <v>57.3</v>
      </c>
      <c r="H594" s="211">
        <v>58.8</v>
      </c>
      <c r="I594" s="229">
        <v>58</v>
      </c>
    </row>
    <row r="595" spans="2:9" x14ac:dyDescent="0.15">
      <c r="B595" s="164">
        <v>562</v>
      </c>
      <c r="C595" s="219">
        <v>1.1299999999999999</v>
      </c>
      <c r="D595" s="209">
        <v>-0.6</v>
      </c>
      <c r="E595" s="220">
        <v>0.67</v>
      </c>
      <c r="F595" s="225">
        <v>73.3</v>
      </c>
      <c r="G595" s="211">
        <v>67.099999999999994</v>
      </c>
      <c r="H595" s="211">
        <v>71.3</v>
      </c>
      <c r="I595" s="229">
        <v>63.4</v>
      </c>
    </row>
    <row r="596" spans="2:9" x14ac:dyDescent="0.15">
      <c r="B596" s="164">
        <v>563</v>
      </c>
      <c r="C596" s="219">
        <v>1.1299999999999999</v>
      </c>
      <c r="D596" s="209">
        <v>0.88</v>
      </c>
      <c r="E596" s="220">
        <v>0.33</v>
      </c>
      <c r="F596" s="225">
        <v>49.5</v>
      </c>
      <c r="G596" s="211">
        <v>51.5</v>
      </c>
      <c r="H596" s="211">
        <v>52.7</v>
      </c>
      <c r="I596" s="229">
        <v>55.3</v>
      </c>
    </row>
    <row r="597" spans="2:9" x14ac:dyDescent="0.15">
      <c r="B597" s="164">
        <v>564</v>
      </c>
      <c r="C597" s="219">
        <v>0.89</v>
      </c>
      <c r="D597" s="209">
        <v>0.65</v>
      </c>
      <c r="E597" s="220">
        <v>0.67</v>
      </c>
      <c r="F597" s="225">
        <v>68</v>
      </c>
      <c r="G597" s="211">
        <v>48.9</v>
      </c>
      <c r="H597" s="211">
        <v>56.3</v>
      </c>
      <c r="I597" s="229">
        <v>63.4</v>
      </c>
    </row>
    <row r="598" spans="2:9" x14ac:dyDescent="0.15">
      <c r="B598" s="164">
        <v>565</v>
      </c>
      <c r="C598" s="219">
        <v>0.06</v>
      </c>
      <c r="D598" s="209">
        <v>0.03</v>
      </c>
      <c r="E598" s="220">
        <v>1</v>
      </c>
      <c r="F598" s="225">
        <v>43.2</v>
      </c>
      <c r="G598" s="211">
        <v>47.6</v>
      </c>
      <c r="H598" s="211">
        <v>45.6</v>
      </c>
      <c r="I598" s="229">
        <v>47.1</v>
      </c>
    </row>
    <row r="599" spans="2:9" x14ac:dyDescent="0.15">
      <c r="B599" s="164">
        <v>566</v>
      </c>
      <c r="C599" s="219">
        <v>-0.6</v>
      </c>
      <c r="D599" s="209">
        <v>-1.43</v>
      </c>
      <c r="E599" s="220">
        <v>1</v>
      </c>
      <c r="F599" s="225">
        <v>38.9</v>
      </c>
      <c r="G599" s="211">
        <v>51.5</v>
      </c>
      <c r="H599" s="211">
        <v>38.6</v>
      </c>
      <c r="I599" s="229">
        <v>39</v>
      </c>
    </row>
    <row r="600" spans="2:9" x14ac:dyDescent="0.15">
      <c r="B600" s="164">
        <v>567</v>
      </c>
      <c r="C600" s="219">
        <v>0.46</v>
      </c>
      <c r="D600" s="209">
        <v>-1.17</v>
      </c>
      <c r="E600" s="220">
        <v>0</v>
      </c>
      <c r="F600" s="225">
        <v>68</v>
      </c>
      <c r="G600" s="211">
        <v>62.5</v>
      </c>
      <c r="H600" s="211">
        <v>65.400000000000006</v>
      </c>
      <c r="I600" s="229">
        <v>60.7</v>
      </c>
    </row>
    <row r="601" spans="2:9" x14ac:dyDescent="0.15">
      <c r="B601" s="164">
        <v>568</v>
      </c>
      <c r="C601" s="219">
        <v>0.06</v>
      </c>
      <c r="D601" s="209">
        <v>0.03</v>
      </c>
      <c r="E601" s="220">
        <v>0.67</v>
      </c>
      <c r="F601" s="225">
        <v>46.9</v>
      </c>
      <c r="G601" s="211">
        <v>56.7</v>
      </c>
      <c r="H601" s="211">
        <v>56.1</v>
      </c>
      <c r="I601" s="229">
        <v>60.7</v>
      </c>
    </row>
    <row r="602" spans="2:9" x14ac:dyDescent="0.15">
      <c r="B602" s="164">
        <v>569</v>
      </c>
      <c r="C602" s="219">
        <v>0.26</v>
      </c>
      <c r="D602" s="209">
        <v>-0.26</v>
      </c>
      <c r="E602" s="220">
        <v>0</v>
      </c>
      <c r="F602" s="225">
        <v>49.5</v>
      </c>
      <c r="G602" s="211">
        <v>56.7</v>
      </c>
      <c r="H602" s="211">
        <v>43.8</v>
      </c>
      <c r="I602" s="229">
        <v>47.1</v>
      </c>
    </row>
    <row r="603" spans="2:9" x14ac:dyDescent="0.15">
      <c r="B603" s="164">
        <v>570</v>
      </c>
      <c r="C603" s="219">
        <v>0.05</v>
      </c>
      <c r="D603" s="209">
        <v>-0.6</v>
      </c>
      <c r="E603" s="220">
        <v>0</v>
      </c>
      <c r="F603" s="225">
        <v>57.4</v>
      </c>
      <c r="G603" s="211">
        <v>51.5</v>
      </c>
      <c r="H603" s="211">
        <v>40.6</v>
      </c>
      <c r="I603" s="229">
        <v>46.6</v>
      </c>
    </row>
    <row r="604" spans="2:9" x14ac:dyDescent="0.15">
      <c r="B604" s="164">
        <v>571</v>
      </c>
      <c r="C604" s="219">
        <v>0.47</v>
      </c>
      <c r="D604" s="209">
        <v>0.03</v>
      </c>
      <c r="E604" s="220">
        <v>0.67</v>
      </c>
      <c r="F604" s="225">
        <v>62.7</v>
      </c>
      <c r="G604" s="211">
        <v>59.3</v>
      </c>
      <c r="H604" s="211">
        <v>48.8</v>
      </c>
      <c r="I604" s="229">
        <v>55.3</v>
      </c>
    </row>
    <row r="605" spans="2:9" x14ac:dyDescent="0.15">
      <c r="B605" s="164">
        <v>572</v>
      </c>
      <c r="C605" s="219">
        <v>-0.03</v>
      </c>
      <c r="D605" s="209">
        <v>-0.16</v>
      </c>
      <c r="E605" s="220">
        <v>0</v>
      </c>
      <c r="F605" s="225">
        <v>33.6</v>
      </c>
      <c r="G605" s="211">
        <v>43.7</v>
      </c>
      <c r="H605" s="211">
        <v>42.6</v>
      </c>
      <c r="I605" s="229">
        <v>47.1</v>
      </c>
    </row>
    <row r="606" spans="2:9" x14ac:dyDescent="0.15">
      <c r="B606" s="164">
        <v>573</v>
      </c>
      <c r="C606" s="219">
        <v>0.2</v>
      </c>
      <c r="D606" s="209">
        <v>-0.55000000000000004</v>
      </c>
      <c r="E606" s="220">
        <v>0.67</v>
      </c>
      <c r="F606" s="225">
        <v>60.1</v>
      </c>
      <c r="G606" s="211">
        <v>61.9</v>
      </c>
      <c r="H606" s="211">
        <v>48.7</v>
      </c>
      <c r="I606" s="229">
        <v>49.8</v>
      </c>
    </row>
    <row r="607" spans="2:9" x14ac:dyDescent="0.15">
      <c r="B607" s="164">
        <v>574</v>
      </c>
      <c r="C607" s="219">
        <v>-0.14000000000000001</v>
      </c>
      <c r="D607" s="209">
        <v>0.34</v>
      </c>
      <c r="E607" s="220">
        <v>0.33</v>
      </c>
      <c r="F607" s="225">
        <v>49.5</v>
      </c>
      <c r="G607" s="211">
        <v>46.3</v>
      </c>
      <c r="H607" s="211">
        <v>44.8</v>
      </c>
      <c r="I607" s="229">
        <v>58</v>
      </c>
    </row>
    <row r="608" spans="2:9" x14ac:dyDescent="0.15">
      <c r="B608" s="164">
        <v>575</v>
      </c>
      <c r="C608" s="219">
        <v>-0.41</v>
      </c>
      <c r="D608" s="209">
        <v>0.34</v>
      </c>
      <c r="E608" s="220">
        <v>0.67</v>
      </c>
      <c r="F608" s="225">
        <v>52.1</v>
      </c>
      <c r="G608" s="211">
        <v>38.5</v>
      </c>
      <c r="H608" s="211">
        <v>57.9</v>
      </c>
      <c r="I608" s="229">
        <v>52.6</v>
      </c>
    </row>
    <row r="609" spans="2:9" x14ac:dyDescent="0.15">
      <c r="B609" s="164">
        <v>576</v>
      </c>
      <c r="C609" s="219">
        <v>-0.44</v>
      </c>
      <c r="D609" s="209">
        <v>-0.22</v>
      </c>
      <c r="E609" s="220">
        <v>0</v>
      </c>
      <c r="F609" s="225">
        <v>44.2</v>
      </c>
      <c r="G609" s="211">
        <v>33.299999999999997</v>
      </c>
      <c r="H609" s="211">
        <v>40.9</v>
      </c>
      <c r="I609" s="229">
        <v>47.1</v>
      </c>
    </row>
    <row r="610" spans="2:9" x14ac:dyDescent="0.15">
      <c r="B610" s="164">
        <v>577</v>
      </c>
      <c r="C610" s="219">
        <v>0.28000000000000003</v>
      </c>
      <c r="D610" s="209">
        <v>0.03</v>
      </c>
      <c r="E610" s="220">
        <v>0.67</v>
      </c>
      <c r="F610" s="225">
        <v>62.7</v>
      </c>
      <c r="G610" s="211">
        <v>67.099999999999994</v>
      </c>
      <c r="H610" s="211">
        <v>65.599999999999994</v>
      </c>
      <c r="I610" s="229">
        <v>61.8</v>
      </c>
    </row>
    <row r="611" spans="2:9" x14ac:dyDescent="0.15">
      <c r="B611" s="164">
        <v>578</v>
      </c>
      <c r="C611" s="219">
        <v>-1.3</v>
      </c>
      <c r="D611" s="209">
        <v>0.03</v>
      </c>
      <c r="E611" s="220">
        <v>1</v>
      </c>
      <c r="F611" s="225">
        <v>54.8</v>
      </c>
      <c r="G611" s="211">
        <v>41.1</v>
      </c>
      <c r="H611" s="211">
        <v>40.200000000000003</v>
      </c>
      <c r="I611" s="229">
        <v>44.4</v>
      </c>
    </row>
    <row r="612" spans="2:9" x14ac:dyDescent="0.15">
      <c r="B612" s="164">
        <v>579</v>
      </c>
      <c r="C612" s="219">
        <v>-0.16</v>
      </c>
      <c r="D612" s="209">
        <v>0.03</v>
      </c>
      <c r="E612" s="220">
        <v>1</v>
      </c>
      <c r="F612" s="225">
        <v>57.4</v>
      </c>
      <c r="G612" s="211">
        <v>57.3</v>
      </c>
      <c r="H612" s="211">
        <v>64</v>
      </c>
      <c r="I612" s="229">
        <v>58</v>
      </c>
    </row>
    <row r="613" spans="2:9" x14ac:dyDescent="0.15">
      <c r="B613" s="164">
        <v>580</v>
      </c>
      <c r="C613" s="219">
        <v>0.46</v>
      </c>
      <c r="D613" s="209">
        <v>-1.17</v>
      </c>
      <c r="E613" s="220">
        <v>0.33</v>
      </c>
      <c r="F613" s="225">
        <v>46.9</v>
      </c>
      <c r="G613" s="211">
        <v>30.7</v>
      </c>
      <c r="H613" s="211">
        <v>40.299999999999997</v>
      </c>
      <c r="I613" s="229">
        <v>58</v>
      </c>
    </row>
    <row r="614" spans="2:9" x14ac:dyDescent="0.15">
      <c r="B614" s="164">
        <v>581</v>
      </c>
      <c r="C614" s="219">
        <v>0.71</v>
      </c>
      <c r="D614" s="209">
        <v>-0.06</v>
      </c>
      <c r="E614" s="220">
        <v>0.67</v>
      </c>
      <c r="F614" s="225">
        <v>44.2</v>
      </c>
      <c r="G614" s="211">
        <v>37.799999999999997</v>
      </c>
      <c r="H614" s="211">
        <v>49.2</v>
      </c>
      <c r="I614" s="229">
        <v>39</v>
      </c>
    </row>
    <row r="615" spans="2:9" x14ac:dyDescent="0.15">
      <c r="B615" s="164">
        <v>582</v>
      </c>
      <c r="C615" s="219">
        <v>0.2</v>
      </c>
      <c r="D615" s="209">
        <v>-0.47</v>
      </c>
      <c r="E615" s="220">
        <v>0.33</v>
      </c>
      <c r="F615" s="225">
        <v>38.9</v>
      </c>
      <c r="G615" s="211">
        <v>54.1</v>
      </c>
      <c r="H615" s="211">
        <v>53.7</v>
      </c>
      <c r="I615" s="229">
        <v>52.6</v>
      </c>
    </row>
    <row r="616" spans="2:9" x14ac:dyDescent="0.15">
      <c r="B616" s="164">
        <v>583</v>
      </c>
      <c r="C616" s="219">
        <v>-0.84</v>
      </c>
      <c r="D616" s="209">
        <v>-1.0900000000000001</v>
      </c>
      <c r="E616" s="220">
        <v>0.33</v>
      </c>
      <c r="F616" s="225">
        <v>41.6</v>
      </c>
      <c r="G616" s="211">
        <v>41.7</v>
      </c>
      <c r="H616" s="211">
        <v>45.1</v>
      </c>
      <c r="I616" s="229">
        <v>36.299999999999997</v>
      </c>
    </row>
    <row r="617" spans="2:9" x14ac:dyDescent="0.15">
      <c r="B617" s="164">
        <v>584</v>
      </c>
      <c r="C617" s="219">
        <v>0.22</v>
      </c>
      <c r="D617" s="209">
        <v>0.32</v>
      </c>
      <c r="E617" s="220">
        <v>1</v>
      </c>
      <c r="F617" s="225">
        <v>49.5</v>
      </c>
      <c r="G617" s="211">
        <v>56.7</v>
      </c>
      <c r="H617" s="211">
        <v>62.8</v>
      </c>
      <c r="I617" s="229">
        <v>49.8</v>
      </c>
    </row>
    <row r="618" spans="2:9" x14ac:dyDescent="0.15">
      <c r="B618" s="164">
        <v>585</v>
      </c>
      <c r="C618" s="219">
        <v>0.47</v>
      </c>
      <c r="D618" s="209">
        <v>0.01</v>
      </c>
      <c r="E618" s="220">
        <v>1</v>
      </c>
      <c r="F618" s="225">
        <v>68</v>
      </c>
      <c r="G618" s="211">
        <v>64.5</v>
      </c>
      <c r="H618" s="211">
        <v>61.5</v>
      </c>
      <c r="I618" s="229">
        <v>55.3</v>
      </c>
    </row>
    <row r="619" spans="2:9" x14ac:dyDescent="0.15">
      <c r="B619" s="164">
        <v>586</v>
      </c>
      <c r="C619" s="219">
        <v>-0.82</v>
      </c>
      <c r="D619" s="209">
        <v>-0.76</v>
      </c>
      <c r="E619" s="220">
        <v>0</v>
      </c>
      <c r="F619" s="225">
        <v>57.4</v>
      </c>
      <c r="G619" s="211">
        <v>43.7</v>
      </c>
      <c r="H619" s="211">
        <v>59.6</v>
      </c>
      <c r="I619" s="229">
        <v>52.6</v>
      </c>
    </row>
    <row r="620" spans="2:9" x14ac:dyDescent="0.15">
      <c r="B620" s="164">
        <v>587</v>
      </c>
      <c r="C620" s="219">
        <v>-2.23</v>
      </c>
      <c r="D620" s="209">
        <v>1.19</v>
      </c>
      <c r="E620" s="220">
        <v>1</v>
      </c>
      <c r="F620" s="225">
        <v>36.299999999999997</v>
      </c>
      <c r="G620" s="211">
        <v>38.5</v>
      </c>
      <c r="H620" s="211">
        <v>39.299999999999997</v>
      </c>
      <c r="I620" s="229">
        <v>39</v>
      </c>
    </row>
    <row r="621" spans="2:9" x14ac:dyDescent="0.15">
      <c r="B621" s="164">
        <v>588</v>
      </c>
      <c r="C621" s="219">
        <v>0.09</v>
      </c>
      <c r="D621" s="209">
        <v>-1.42</v>
      </c>
      <c r="E621" s="220">
        <v>0.33</v>
      </c>
      <c r="F621" s="225">
        <v>52.1</v>
      </c>
      <c r="G621" s="211">
        <v>61.9</v>
      </c>
      <c r="H621" s="211">
        <v>59.6</v>
      </c>
      <c r="I621" s="229">
        <v>58</v>
      </c>
    </row>
    <row r="622" spans="2:9" x14ac:dyDescent="0.15">
      <c r="B622" s="164">
        <v>589</v>
      </c>
      <c r="C622" s="219">
        <v>0.1</v>
      </c>
      <c r="D622" s="209">
        <v>0.32</v>
      </c>
      <c r="E622" s="220">
        <v>0.67</v>
      </c>
      <c r="F622" s="225">
        <v>40</v>
      </c>
      <c r="G622" s="211">
        <v>40.4</v>
      </c>
      <c r="H622" s="211">
        <v>42.4</v>
      </c>
      <c r="I622" s="229">
        <v>48.8</v>
      </c>
    </row>
    <row r="623" spans="2:9" x14ac:dyDescent="0.15">
      <c r="B623" s="164">
        <v>590</v>
      </c>
      <c r="C623" s="219">
        <v>0.08</v>
      </c>
      <c r="D623" s="209">
        <v>0.94</v>
      </c>
      <c r="E623" s="220">
        <v>0.67</v>
      </c>
      <c r="F623" s="225">
        <v>73.3</v>
      </c>
      <c r="G623" s="211">
        <v>61.9</v>
      </c>
      <c r="H623" s="211">
        <v>60.5</v>
      </c>
      <c r="I623" s="229">
        <v>71.5</v>
      </c>
    </row>
    <row r="624" spans="2:9" x14ac:dyDescent="0.15">
      <c r="B624" s="164">
        <v>591</v>
      </c>
      <c r="C624" s="219">
        <v>0.06</v>
      </c>
      <c r="D624" s="209">
        <v>0.03</v>
      </c>
      <c r="E624" s="220">
        <v>1</v>
      </c>
      <c r="F624" s="225">
        <v>54.8</v>
      </c>
      <c r="G624" s="211">
        <v>59.3</v>
      </c>
      <c r="H624" s="211">
        <v>46.2</v>
      </c>
      <c r="I624" s="229">
        <v>47.1</v>
      </c>
    </row>
    <row r="625" spans="2:9" x14ac:dyDescent="0.15">
      <c r="B625" s="164">
        <v>592</v>
      </c>
      <c r="C625" s="219">
        <v>0.03</v>
      </c>
      <c r="D625" s="209">
        <v>0.56000000000000005</v>
      </c>
      <c r="E625" s="220">
        <v>0.67</v>
      </c>
      <c r="F625" s="225">
        <v>65.400000000000006</v>
      </c>
      <c r="G625" s="211">
        <v>67.099999999999994</v>
      </c>
      <c r="H625" s="211">
        <v>63</v>
      </c>
      <c r="I625" s="229">
        <v>66.099999999999994</v>
      </c>
    </row>
    <row r="626" spans="2:9" x14ac:dyDescent="0.15">
      <c r="B626" s="164">
        <v>593</v>
      </c>
      <c r="C626" s="219">
        <v>-0.61</v>
      </c>
      <c r="D626" s="209">
        <v>0.03</v>
      </c>
      <c r="E626" s="220">
        <v>0.33</v>
      </c>
      <c r="F626" s="225">
        <v>44.2</v>
      </c>
      <c r="G626" s="211">
        <v>54.1</v>
      </c>
      <c r="H626" s="211">
        <v>40.299999999999997</v>
      </c>
      <c r="I626" s="229">
        <v>52.6</v>
      </c>
    </row>
    <row r="627" spans="2:9" x14ac:dyDescent="0.15">
      <c r="B627" s="164">
        <v>594</v>
      </c>
      <c r="C627" s="219">
        <v>0.02</v>
      </c>
      <c r="D627" s="209">
        <v>0.03</v>
      </c>
      <c r="E627" s="220">
        <v>0.33</v>
      </c>
      <c r="F627" s="225">
        <v>62.7</v>
      </c>
      <c r="G627" s="211">
        <v>54.1</v>
      </c>
      <c r="H627" s="211">
        <v>64.7</v>
      </c>
      <c r="I627" s="229">
        <v>58</v>
      </c>
    </row>
    <row r="628" spans="2:9" x14ac:dyDescent="0.15">
      <c r="B628" s="164">
        <v>595</v>
      </c>
      <c r="C628" s="219">
        <v>0.46</v>
      </c>
      <c r="D628" s="209">
        <v>0.03</v>
      </c>
      <c r="E628" s="220">
        <v>1</v>
      </c>
      <c r="F628" s="225">
        <v>52.1</v>
      </c>
      <c r="G628" s="211">
        <v>56.7</v>
      </c>
      <c r="H628" s="211">
        <v>62.8</v>
      </c>
      <c r="I628" s="229">
        <v>47.1</v>
      </c>
    </row>
    <row r="629" spans="2:9" x14ac:dyDescent="0.15">
      <c r="B629" s="164">
        <v>596</v>
      </c>
      <c r="C629" s="219">
        <v>0.94</v>
      </c>
      <c r="D629" s="209">
        <v>-0.3</v>
      </c>
      <c r="E629" s="220">
        <v>1</v>
      </c>
      <c r="F629" s="225">
        <v>60.1</v>
      </c>
      <c r="G629" s="211">
        <v>67.099999999999994</v>
      </c>
      <c r="H629" s="211">
        <v>52.4</v>
      </c>
      <c r="I629" s="229">
        <v>55.3</v>
      </c>
    </row>
    <row r="630" spans="2:9" x14ac:dyDescent="0.15">
      <c r="B630" s="164">
        <v>597</v>
      </c>
      <c r="C630" s="219">
        <v>0.23</v>
      </c>
      <c r="D630" s="209">
        <v>0.03</v>
      </c>
      <c r="E630" s="220">
        <v>1</v>
      </c>
      <c r="F630" s="225">
        <v>65.400000000000006</v>
      </c>
      <c r="G630" s="211">
        <v>56.7</v>
      </c>
      <c r="H630" s="211">
        <v>65.400000000000006</v>
      </c>
      <c r="I630" s="229">
        <v>58</v>
      </c>
    </row>
    <row r="631" spans="2:9" x14ac:dyDescent="0.15">
      <c r="B631" s="164">
        <v>598</v>
      </c>
      <c r="C631" s="219">
        <v>0.46</v>
      </c>
      <c r="D631" s="209">
        <v>0.03</v>
      </c>
      <c r="E631" s="220">
        <v>1</v>
      </c>
      <c r="F631" s="225">
        <v>65.400000000000006</v>
      </c>
      <c r="G631" s="211">
        <v>51.5</v>
      </c>
      <c r="H631" s="211">
        <v>61.4</v>
      </c>
      <c r="I631" s="229">
        <v>60.7</v>
      </c>
    </row>
    <row r="632" spans="2:9" x14ac:dyDescent="0.15">
      <c r="B632" s="164">
        <v>599</v>
      </c>
      <c r="C632" s="219">
        <v>0.51</v>
      </c>
      <c r="D632" s="209">
        <v>0.03</v>
      </c>
      <c r="E632" s="220">
        <v>1</v>
      </c>
      <c r="F632" s="225">
        <v>54.8</v>
      </c>
      <c r="G632" s="211">
        <v>54.1</v>
      </c>
      <c r="H632" s="211">
        <v>66.400000000000006</v>
      </c>
      <c r="I632" s="229">
        <v>41.7</v>
      </c>
    </row>
    <row r="633" spans="2:9" ht="14.25" thickBot="1" x14ac:dyDescent="0.2">
      <c r="B633" s="165">
        <v>600</v>
      </c>
      <c r="C633" s="221">
        <v>0.25</v>
      </c>
      <c r="D633" s="222">
        <v>0.03</v>
      </c>
      <c r="E633" s="223">
        <v>0.67</v>
      </c>
      <c r="F633" s="226">
        <v>49.5</v>
      </c>
      <c r="G633" s="227">
        <v>51.5</v>
      </c>
      <c r="H633" s="227">
        <v>55.5</v>
      </c>
      <c r="I633" s="230">
        <v>44.4</v>
      </c>
    </row>
  </sheetData>
  <sheetProtection algorithmName="SHA-512" hashValue="H2k0j0NS2gvCmw6OuV27DIv1lVuvuiNDRpq0PtIHmv6ONNgmVedjyV/+OrnTdVYIqJARlmGrffhL9jPhehasAw==" saltValue="ahmWYsLVb4jXGtCR5pIvRg==" spinCount="100000" sheet="1" scenarios="1"/>
  <phoneticPr fontId="2"/>
  <pageMargins left="0.7" right="0.7" top="0.75" bottom="0.75" header="0.3" footer="0.3"/>
  <pageSetup paperSize="9" scale="60" fitToHeight="0" orientation="portrait"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dimension ref="A1:I716"/>
  <sheetViews>
    <sheetView workbookViewId="0"/>
  </sheetViews>
  <sheetFormatPr defaultRowHeight="13.5" x14ac:dyDescent="0.15"/>
  <cols>
    <col min="1" max="1" width="15" bestFit="1" customWidth="1"/>
    <col min="5" max="5" width="10" bestFit="1" customWidth="1"/>
    <col min="6" max="6" width="9.25" bestFit="1" customWidth="1"/>
  </cols>
  <sheetData>
    <row r="1" spans="1:1" x14ac:dyDescent="0.15">
      <c r="A1" t="s">
        <v>686</v>
      </c>
    </row>
    <row r="3" spans="1:1" x14ac:dyDescent="0.15">
      <c r="A3" t="s">
        <v>321</v>
      </c>
    </row>
    <row r="4" spans="1:1" x14ac:dyDescent="0.15">
      <c r="A4" s="27" t="s">
        <v>53</v>
      </c>
    </row>
    <row r="5" spans="1:1" x14ac:dyDescent="0.15">
      <c r="A5" s="27" t="s">
        <v>28</v>
      </c>
    </row>
    <row r="6" spans="1:1" x14ac:dyDescent="0.15">
      <c r="A6" s="27" t="s">
        <v>31</v>
      </c>
    </row>
    <row r="7" spans="1:1" x14ac:dyDescent="0.15">
      <c r="A7" s="27" t="s">
        <v>32</v>
      </c>
    </row>
    <row r="8" spans="1:1" x14ac:dyDescent="0.15">
      <c r="A8" s="27" t="s">
        <v>692</v>
      </c>
    </row>
    <row r="9" spans="1:1" x14ac:dyDescent="0.15">
      <c r="A9" s="27" t="s">
        <v>696</v>
      </c>
    </row>
    <row r="10" spans="1:1" x14ac:dyDescent="0.15">
      <c r="A10" s="27" t="s">
        <v>697</v>
      </c>
    </row>
    <row r="11" spans="1:1" x14ac:dyDescent="0.15">
      <c r="A11" s="27" t="s">
        <v>699</v>
      </c>
    </row>
    <row r="12" spans="1:1" x14ac:dyDescent="0.15">
      <c r="A12" s="27" t="s">
        <v>700</v>
      </c>
    </row>
    <row r="13" spans="1:1" x14ac:dyDescent="0.15">
      <c r="A13" s="27" t="s">
        <v>701</v>
      </c>
    </row>
    <row r="14" spans="1:1" x14ac:dyDescent="0.15">
      <c r="A14" s="27" t="s">
        <v>819</v>
      </c>
    </row>
    <row r="16" spans="1:1" x14ac:dyDescent="0.15">
      <c r="A16" t="s">
        <v>53</v>
      </c>
    </row>
    <row r="17" spans="1:8" x14ac:dyDescent="0.15">
      <c r="B17" t="s">
        <v>301</v>
      </c>
      <c r="C17" t="s">
        <v>69</v>
      </c>
    </row>
    <row r="18" spans="1:8" x14ac:dyDescent="0.15">
      <c r="A18" t="s">
        <v>54</v>
      </c>
      <c r="B18">
        <v>600</v>
      </c>
      <c r="C18" s="18">
        <v>1</v>
      </c>
    </row>
    <row r="19" spans="1:8" x14ac:dyDescent="0.15">
      <c r="A19" t="s">
        <v>687</v>
      </c>
      <c r="B19">
        <v>0</v>
      </c>
      <c r="C19" s="18">
        <v>0</v>
      </c>
    </row>
    <row r="20" spans="1:8" x14ac:dyDescent="0.15">
      <c r="A20" t="s">
        <v>688</v>
      </c>
      <c r="B20">
        <v>0</v>
      </c>
      <c r="C20" s="18">
        <v>0</v>
      </c>
    </row>
    <row r="21" spans="1:8" x14ac:dyDescent="0.15">
      <c r="A21" t="s">
        <v>303</v>
      </c>
      <c r="B21">
        <v>0</v>
      </c>
      <c r="C21" s="18">
        <v>0</v>
      </c>
    </row>
    <row r="22" spans="1:8" x14ac:dyDescent="0.15">
      <c r="A22" t="s">
        <v>304</v>
      </c>
      <c r="B22">
        <v>600</v>
      </c>
      <c r="C22" s="18">
        <v>1</v>
      </c>
    </row>
    <row r="24" spans="1:8" x14ac:dyDescent="0.15">
      <c r="A24" t="s">
        <v>28</v>
      </c>
    </row>
    <row r="25" spans="1:8" x14ac:dyDescent="0.15">
      <c r="A25" t="s">
        <v>689</v>
      </c>
      <c r="B25" t="s">
        <v>184</v>
      </c>
      <c r="C25" t="s">
        <v>301</v>
      </c>
      <c r="D25" t="s">
        <v>29</v>
      </c>
      <c r="E25" t="s">
        <v>185</v>
      </c>
      <c r="F25" t="s">
        <v>30</v>
      </c>
      <c r="G25" t="s">
        <v>305</v>
      </c>
      <c r="H25" t="s">
        <v>306</v>
      </c>
    </row>
    <row r="26" spans="1:8" x14ac:dyDescent="0.15">
      <c r="A26" t="s">
        <v>690</v>
      </c>
      <c r="B26" s="26" t="s">
        <v>802</v>
      </c>
      <c r="C26">
        <v>600</v>
      </c>
      <c r="D26" s="15">
        <v>9.6533333333333485E-2</v>
      </c>
      <c r="E26" s="15">
        <v>0.44927510740122473</v>
      </c>
      <c r="F26" s="15">
        <v>0.67027987244226928</v>
      </c>
      <c r="G26" s="15">
        <v>-2.23</v>
      </c>
      <c r="H26" s="15">
        <v>1.36</v>
      </c>
    </row>
    <row r="27" spans="1:8" x14ac:dyDescent="0.15">
      <c r="B27" s="26" t="s">
        <v>804</v>
      </c>
      <c r="C27">
        <v>600</v>
      </c>
      <c r="D27" s="15">
        <v>4.9166666666667583E-3</v>
      </c>
      <c r="E27" s="15">
        <v>0.49774790623260967</v>
      </c>
      <c r="F27" s="15">
        <v>0.70551251316515262</v>
      </c>
      <c r="G27" s="15">
        <v>-2.62</v>
      </c>
      <c r="H27" s="15">
        <v>1.19</v>
      </c>
    </row>
    <row r="28" spans="1:8" x14ac:dyDescent="0.15">
      <c r="B28" s="26" t="s">
        <v>806</v>
      </c>
      <c r="C28">
        <v>600</v>
      </c>
      <c r="D28" s="15">
        <v>0.66083333333333383</v>
      </c>
      <c r="E28" s="15">
        <v>0.11746341124095699</v>
      </c>
      <c r="F28" s="15">
        <v>0.34272935567435275</v>
      </c>
      <c r="G28" s="15">
        <v>0</v>
      </c>
      <c r="H28" s="15">
        <v>1</v>
      </c>
    </row>
    <row r="29" spans="1:8" x14ac:dyDescent="0.15">
      <c r="A29" t="s">
        <v>691</v>
      </c>
      <c r="B29" s="26" t="s">
        <v>808</v>
      </c>
      <c r="C29">
        <v>600</v>
      </c>
      <c r="D29" s="15">
        <v>51.901833333333371</v>
      </c>
      <c r="E29" s="15">
        <v>102.07026374512834</v>
      </c>
      <c r="F29" s="15">
        <v>10.102982913235493</v>
      </c>
      <c r="G29" s="15">
        <v>28.3</v>
      </c>
      <c r="H29" s="15">
        <v>76</v>
      </c>
    </row>
    <row r="30" spans="1:8" x14ac:dyDescent="0.15">
      <c r="B30" s="26" t="s">
        <v>810</v>
      </c>
      <c r="C30">
        <v>600</v>
      </c>
      <c r="D30" s="15">
        <v>52.38483333333329</v>
      </c>
      <c r="E30" s="15">
        <v>94.603926516417488</v>
      </c>
      <c r="F30" s="15">
        <v>9.7264549819766035</v>
      </c>
      <c r="G30" s="15">
        <v>25.5</v>
      </c>
      <c r="H30" s="15">
        <v>67.099999999999994</v>
      </c>
    </row>
    <row r="31" spans="1:8" x14ac:dyDescent="0.15">
      <c r="B31" s="26" t="s">
        <v>812</v>
      </c>
      <c r="C31">
        <v>600</v>
      </c>
      <c r="D31" s="15">
        <v>51.84899999999999</v>
      </c>
      <c r="E31" s="15">
        <v>88.637261101832991</v>
      </c>
      <c r="F31" s="15">
        <v>9.4147363798373558</v>
      </c>
      <c r="G31" s="15">
        <v>31.8</v>
      </c>
      <c r="H31" s="15">
        <v>75.5</v>
      </c>
    </row>
    <row r="32" spans="1:8" x14ac:dyDescent="0.15">
      <c r="B32" s="26" t="s">
        <v>814</v>
      </c>
      <c r="C32">
        <v>600</v>
      </c>
      <c r="D32" s="15">
        <v>51.76333333333325</v>
      </c>
      <c r="E32" s="15">
        <v>94.209905397893635</v>
      </c>
      <c r="F32" s="15">
        <v>9.7061787227463334</v>
      </c>
      <c r="G32" s="15">
        <v>26</v>
      </c>
      <c r="H32" s="15">
        <v>74.2</v>
      </c>
    </row>
    <row r="34" spans="1:8" x14ac:dyDescent="0.15">
      <c r="A34" t="s">
        <v>31</v>
      </c>
    </row>
    <row r="35" spans="1:8" x14ac:dyDescent="0.15">
      <c r="B35" s="26" t="s">
        <v>802</v>
      </c>
      <c r="C35" s="26" t="s">
        <v>804</v>
      </c>
      <c r="D35" s="26" t="s">
        <v>806</v>
      </c>
      <c r="E35" s="26" t="s">
        <v>808</v>
      </c>
      <c r="F35" s="26" t="s">
        <v>810</v>
      </c>
      <c r="G35" s="26" t="s">
        <v>812</v>
      </c>
      <c r="H35" s="26" t="s">
        <v>814</v>
      </c>
    </row>
    <row r="36" spans="1:8" x14ac:dyDescent="0.15">
      <c r="A36" s="26" t="s">
        <v>802</v>
      </c>
      <c r="B36" s="15">
        <v>1</v>
      </c>
      <c r="C36" s="15">
        <v>0.17118778079182931</v>
      </c>
      <c r="D36" s="15">
        <v>0.24513227208067889</v>
      </c>
      <c r="E36" s="15">
        <v>0.37356504947514674</v>
      </c>
      <c r="F36" s="15">
        <v>0.35887684208197973</v>
      </c>
      <c r="G36" s="15">
        <v>0.33726899062794641</v>
      </c>
      <c r="H36" s="15">
        <v>0.32462693700179407</v>
      </c>
    </row>
    <row r="37" spans="1:8" x14ac:dyDescent="0.15">
      <c r="A37" s="26" t="s">
        <v>804</v>
      </c>
      <c r="B37" s="15">
        <v>0.17118778079182931</v>
      </c>
      <c r="C37" s="15">
        <v>1</v>
      </c>
      <c r="D37" s="15">
        <v>0.28857074830880286</v>
      </c>
      <c r="E37" s="15">
        <v>6.0655842754333993E-2</v>
      </c>
      <c r="F37" s="15">
        <v>1.9448561364342368E-2</v>
      </c>
      <c r="G37" s="15">
        <v>5.3597702765369203E-2</v>
      </c>
      <c r="H37" s="15">
        <v>6.9826330081897883E-2</v>
      </c>
    </row>
    <row r="38" spans="1:8" x14ac:dyDescent="0.15">
      <c r="A38" s="26" t="s">
        <v>806</v>
      </c>
      <c r="B38" s="15">
        <v>0.24513227208067889</v>
      </c>
      <c r="C38" s="15">
        <v>0.28857074830880286</v>
      </c>
      <c r="D38" s="15">
        <v>1</v>
      </c>
      <c r="E38" s="15">
        <v>0.2106099227620141</v>
      </c>
      <c r="F38" s="15">
        <v>0.25424817594744153</v>
      </c>
      <c r="G38" s="15">
        <v>0.19501347444887479</v>
      </c>
      <c r="H38" s="15">
        <v>0.11566947603763394</v>
      </c>
    </row>
    <row r="39" spans="1:8" x14ac:dyDescent="0.15">
      <c r="A39" s="26" t="s">
        <v>808</v>
      </c>
      <c r="B39" s="15">
        <v>0.37356504947514674</v>
      </c>
      <c r="C39" s="15">
        <v>6.0655842754333993E-2</v>
      </c>
      <c r="D39" s="15">
        <v>0.2106099227620141</v>
      </c>
      <c r="E39" s="15">
        <v>1.0000000000000002</v>
      </c>
      <c r="F39" s="15">
        <v>0.62859088755475079</v>
      </c>
      <c r="G39" s="15">
        <v>0.67927568151652962</v>
      </c>
      <c r="H39" s="15">
        <v>0.69069290789100657</v>
      </c>
    </row>
    <row r="40" spans="1:8" x14ac:dyDescent="0.15">
      <c r="A40" s="26" t="s">
        <v>810</v>
      </c>
      <c r="B40" s="15">
        <v>0.35887684208197973</v>
      </c>
      <c r="C40" s="15">
        <v>1.9448561364342368E-2</v>
      </c>
      <c r="D40" s="15">
        <v>0.25424817594744153</v>
      </c>
      <c r="E40" s="15">
        <v>0.62859088755475079</v>
      </c>
      <c r="F40" s="15">
        <v>0.99999999999999989</v>
      </c>
      <c r="G40" s="15">
        <v>0.6326664046311683</v>
      </c>
      <c r="H40" s="15">
        <v>0.56914982988696938</v>
      </c>
    </row>
    <row r="41" spans="1:8" x14ac:dyDescent="0.15">
      <c r="A41" s="26" t="s">
        <v>812</v>
      </c>
      <c r="B41" s="15">
        <v>0.33726899062794641</v>
      </c>
      <c r="C41" s="15">
        <v>5.3597702765369203E-2</v>
      </c>
      <c r="D41" s="15">
        <v>0.19501347444887479</v>
      </c>
      <c r="E41" s="15">
        <v>0.67927568151652962</v>
      </c>
      <c r="F41" s="15">
        <v>0.6326664046311683</v>
      </c>
      <c r="G41" s="15">
        <v>1.0000000000000002</v>
      </c>
      <c r="H41" s="15">
        <v>0.64952612359791229</v>
      </c>
    </row>
    <row r="42" spans="1:8" x14ac:dyDescent="0.15">
      <c r="A42" s="26" t="s">
        <v>814</v>
      </c>
      <c r="B42" s="15">
        <v>0.32462693700179407</v>
      </c>
      <c r="C42" s="15">
        <v>6.9826330081897883E-2</v>
      </c>
      <c r="D42" s="15">
        <v>0.11566947603763394</v>
      </c>
      <c r="E42" s="15">
        <v>0.69069290789100657</v>
      </c>
      <c r="F42" s="15">
        <v>0.56914982988696938</v>
      </c>
      <c r="G42" s="15">
        <v>0.64952612359791229</v>
      </c>
      <c r="H42" s="15">
        <v>1</v>
      </c>
    </row>
    <row r="44" spans="1:8" x14ac:dyDescent="0.15">
      <c r="A44" t="s">
        <v>32</v>
      </c>
    </row>
    <row r="45" spans="1:8" x14ac:dyDescent="0.15">
      <c r="A45" t="s">
        <v>33</v>
      </c>
    </row>
    <row r="47" spans="1:8" x14ac:dyDescent="0.15">
      <c r="A47" t="s">
        <v>692</v>
      </c>
    </row>
    <row r="48" spans="1:8" x14ac:dyDescent="0.15">
      <c r="A48" t="s">
        <v>693</v>
      </c>
      <c r="B48" t="s">
        <v>76</v>
      </c>
      <c r="C48" t="s">
        <v>77</v>
      </c>
      <c r="D48" t="s">
        <v>78</v>
      </c>
      <c r="E48" t="s">
        <v>694</v>
      </c>
      <c r="F48" t="s">
        <v>695</v>
      </c>
    </row>
    <row r="49" spans="1:6" x14ac:dyDescent="0.15">
      <c r="A49">
        <v>1</v>
      </c>
      <c r="B49" s="16">
        <v>0.2489158363064409</v>
      </c>
      <c r="C49" s="16">
        <v>0.91008627441254519</v>
      </c>
      <c r="D49" s="16">
        <v>0.91008627441254519</v>
      </c>
      <c r="E49" s="16">
        <v>0.44643648249590007</v>
      </c>
      <c r="F49" s="16">
        <v>0.1993055329033121</v>
      </c>
    </row>
    <row r="50" spans="1:6" x14ac:dyDescent="0.15">
      <c r="A50">
        <v>2</v>
      </c>
      <c r="B50" s="16">
        <v>2.4085456132646857E-2</v>
      </c>
      <c r="C50" s="16">
        <v>8.8061263455740099E-2</v>
      </c>
      <c r="D50" s="16">
        <v>0.99814753786828525</v>
      </c>
      <c r="E50" s="16">
        <v>0.15335902489985959</v>
      </c>
      <c r="F50" s="16">
        <v>2.3518990518235753E-2</v>
      </c>
    </row>
    <row r="51" spans="1:6" x14ac:dyDescent="0.15">
      <c r="A51">
        <v>3</v>
      </c>
      <c r="B51" s="16">
        <v>5.0666313041520139E-4</v>
      </c>
      <c r="C51" s="16">
        <v>1.8524621317146652E-3</v>
      </c>
      <c r="D51" s="16">
        <v>0.99999999999999989</v>
      </c>
      <c r="E51" s="16">
        <v>2.2503478684102452E-2</v>
      </c>
      <c r="F51" s="16">
        <v>5.0640655288585346E-4</v>
      </c>
    </row>
    <row r="66" spans="1:7" x14ac:dyDescent="0.15">
      <c r="A66" t="s">
        <v>696</v>
      </c>
    </row>
    <row r="67" spans="1:7" x14ac:dyDescent="0.15">
      <c r="A67" t="s">
        <v>693</v>
      </c>
      <c r="B67" t="s">
        <v>710</v>
      </c>
      <c r="C67" t="s">
        <v>499</v>
      </c>
      <c r="D67" t="s">
        <v>400</v>
      </c>
      <c r="E67" t="s">
        <v>401</v>
      </c>
      <c r="F67" t="s">
        <v>501</v>
      </c>
    </row>
    <row r="68" spans="1:7" x14ac:dyDescent="0.15">
      <c r="A68" t="s">
        <v>816</v>
      </c>
      <c r="B68" s="16">
        <v>0.78146700099999422</v>
      </c>
      <c r="C68" s="16">
        <v>12.773540289195761</v>
      </c>
      <c r="D68">
        <v>12</v>
      </c>
      <c r="E68" s="16">
        <v>1569.2220300834315</v>
      </c>
      <c r="F68" s="270">
        <v>2.630210957976817E-25</v>
      </c>
    </row>
    <row r="69" spans="1:7" x14ac:dyDescent="0.15">
      <c r="A69" t="s">
        <v>817</v>
      </c>
      <c r="B69" s="16">
        <v>0.97598651309979401</v>
      </c>
      <c r="C69" s="16">
        <v>2.4210264875817047</v>
      </c>
      <c r="D69">
        <v>6</v>
      </c>
      <c r="E69">
        <v>1188</v>
      </c>
      <c r="F69" s="270">
        <v>2.4877102246385507E-2</v>
      </c>
    </row>
    <row r="70" spans="1:7" x14ac:dyDescent="0.15">
      <c r="A70" t="s">
        <v>818</v>
      </c>
      <c r="B70" s="16">
        <v>0.99949359344711419</v>
      </c>
      <c r="C70" s="16">
        <v>0.15073228129850871</v>
      </c>
      <c r="D70">
        <v>2</v>
      </c>
      <c r="E70">
        <v>595</v>
      </c>
      <c r="F70" s="270">
        <v>0.86011075860890496</v>
      </c>
    </row>
    <row r="72" spans="1:7" x14ac:dyDescent="0.15">
      <c r="A72" t="s">
        <v>697</v>
      </c>
    </row>
    <row r="73" spans="1:7" x14ac:dyDescent="0.15">
      <c r="A73" t="s">
        <v>698</v>
      </c>
      <c r="B73" t="s">
        <v>331</v>
      </c>
      <c r="C73" t="s">
        <v>499</v>
      </c>
      <c r="D73" t="s">
        <v>400</v>
      </c>
      <c r="E73" t="s">
        <v>401</v>
      </c>
      <c r="F73" t="s">
        <v>501</v>
      </c>
    </row>
    <row r="74" spans="1:7" x14ac:dyDescent="0.15">
      <c r="A74" t="s">
        <v>772</v>
      </c>
      <c r="B74" s="16">
        <v>0.22333092997443371</v>
      </c>
      <c r="C74" s="16">
        <v>11.964146607284079</v>
      </c>
      <c r="D74">
        <v>12</v>
      </c>
      <c r="E74">
        <v>1785</v>
      </c>
      <c r="F74" s="270">
        <v>1.2181129999833444E-23</v>
      </c>
    </row>
    <row r="75" spans="1:7" x14ac:dyDescent="0.15">
      <c r="A75" t="s">
        <v>710</v>
      </c>
      <c r="B75" s="16">
        <v>0.78146700099999422</v>
      </c>
      <c r="C75" s="16">
        <v>12.773540289195761</v>
      </c>
      <c r="D75">
        <v>12</v>
      </c>
      <c r="E75" s="16">
        <v>1569.2220300834315</v>
      </c>
      <c r="F75" s="270">
        <v>2.630210957976817E-25</v>
      </c>
    </row>
    <row r="76" spans="1:7" x14ac:dyDescent="0.15">
      <c r="A76" t="s">
        <v>721</v>
      </c>
      <c r="B76" s="16">
        <v>0.27350795556950297</v>
      </c>
      <c r="C76" s="16">
        <v>13.49638600636284</v>
      </c>
      <c r="D76">
        <v>12</v>
      </c>
      <c r="E76" s="16">
        <v>1033.4458034584543</v>
      </c>
      <c r="F76" s="270">
        <v>3.2794821192033114E-26</v>
      </c>
    </row>
    <row r="77" spans="1:7" x14ac:dyDescent="0.15">
      <c r="A77" t="s">
        <v>722</v>
      </c>
      <c r="B77" s="16">
        <v>0.2489158363064409</v>
      </c>
      <c r="C77" s="16">
        <v>37.026230650583081</v>
      </c>
      <c r="D77">
        <v>4</v>
      </c>
      <c r="E77">
        <v>595</v>
      </c>
      <c r="F77" s="270">
        <v>1.1525265091997525E-27</v>
      </c>
    </row>
    <row r="79" spans="1:7" x14ac:dyDescent="0.15">
      <c r="A79" t="s">
        <v>699</v>
      </c>
    </row>
    <row r="80" spans="1:7" x14ac:dyDescent="0.15">
      <c r="B80" t="s">
        <v>693</v>
      </c>
      <c r="G80" t="s">
        <v>693</v>
      </c>
    </row>
    <row r="81" spans="1:9" x14ac:dyDescent="0.15">
      <c r="A81" t="s">
        <v>690</v>
      </c>
      <c r="B81">
        <v>1</v>
      </c>
      <c r="C81">
        <v>2</v>
      </c>
      <c r="D81">
        <v>3</v>
      </c>
      <c r="F81" t="s">
        <v>691</v>
      </c>
      <c r="G81">
        <v>1</v>
      </c>
      <c r="H81">
        <v>2</v>
      </c>
      <c r="I81">
        <v>3</v>
      </c>
    </row>
    <row r="82" spans="1:9" x14ac:dyDescent="0.15">
      <c r="A82" s="26" t="s">
        <v>802</v>
      </c>
      <c r="B82" s="16">
        <v>1.2501212085480253</v>
      </c>
      <c r="C82" s="16">
        <v>0.76596331331124234</v>
      </c>
      <c r="D82" s="16">
        <v>0.49665288450908895</v>
      </c>
      <c r="F82" s="26" t="s">
        <v>808</v>
      </c>
      <c r="G82" s="16">
        <v>4.404713071011862E-2</v>
      </c>
      <c r="H82" s="16">
        <v>-1.5929101127773778E-3</v>
      </c>
      <c r="I82" s="16">
        <v>-8.8331711898183923E-2</v>
      </c>
    </row>
    <row r="83" spans="1:9" x14ac:dyDescent="0.15">
      <c r="A83" s="26" t="s">
        <v>804</v>
      </c>
      <c r="B83" s="16">
        <v>-0.23673314525189113</v>
      </c>
      <c r="C83" s="16">
        <v>0.8421110208923912</v>
      </c>
      <c r="D83" s="16">
        <v>-1.2051225327805652</v>
      </c>
      <c r="F83" s="26" t="s">
        <v>810</v>
      </c>
      <c r="G83" s="16">
        <v>5.5088842947913483E-2</v>
      </c>
      <c r="H83" s="16">
        <v>-9.041460290840235E-2</v>
      </c>
      <c r="I83" s="16">
        <v>9.6128843409737333E-2</v>
      </c>
    </row>
    <row r="84" spans="1:9" x14ac:dyDescent="0.15">
      <c r="A84" s="26" t="s">
        <v>806</v>
      </c>
      <c r="B84" s="16">
        <v>1.2491434361696536</v>
      </c>
      <c r="C84" s="16">
        <v>-2.6359624786716513</v>
      </c>
      <c r="D84" s="16">
        <v>-1.0935084728938338</v>
      </c>
      <c r="F84" s="26" t="s">
        <v>812</v>
      </c>
      <c r="G84" s="16">
        <v>1.9401097571505394E-2</v>
      </c>
      <c r="H84" s="16">
        <v>-2.9554596626778997E-3</v>
      </c>
      <c r="I84" s="16">
        <v>-8.7822435174660388E-2</v>
      </c>
    </row>
    <row r="85" spans="1:9" x14ac:dyDescent="0.15">
      <c r="F85" s="26" t="s">
        <v>814</v>
      </c>
      <c r="G85" s="16">
        <v>-3.7977619766860868E-3</v>
      </c>
      <c r="H85" s="16">
        <v>0.12420898296449673</v>
      </c>
      <c r="I85" s="16">
        <v>8.8495188310783623E-2</v>
      </c>
    </row>
    <row r="87" spans="1:9" x14ac:dyDescent="0.15">
      <c r="A87" t="s">
        <v>700</v>
      </c>
    </row>
    <row r="88" spans="1:9" x14ac:dyDescent="0.15">
      <c r="B88" t="s">
        <v>693</v>
      </c>
      <c r="G88" t="s">
        <v>693</v>
      </c>
    </row>
    <row r="89" spans="1:9" x14ac:dyDescent="0.15">
      <c r="A89" t="s">
        <v>690</v>
      </c>
      <c r="B89">
        <v>1</v>
      </c>
      <c r="C89">
        <v>2</v>
      </c>
      <c r="D89">
        <v>3</v>
      </c>
      <c r="F89" t="s">
        <v>691</v>
      </c>
      <c r="G89">
        <v>1</v>
      </c>
      <c r="H89">
        <v>2</v>
      </c>
      <c r="I89">
        <v>3</v>
      </c>
    </row>
    <row r="90" spans="1:9" x14ac:dyDescent="0.15">
      <c r="A90" s="26" t="s">
        <v>802</v>
      </c>
      <c r="B90" s="16">
        <v>0.83793108420294593</v>
      </c>
      <c r="C90" s="16">
        <v>0.51340979194171743</v>
      </c>
      <c r="D90" s="16">
        <v>0.33289643207683722</v>
      </c>
      <c r="F90" s="26" t="s">
        <v>808</v>
      </c>
      <c r="G90" s="16">
        <v>0.4450074089413788</v>
      </c>
      <c r="H90" s="16">
        <v>-1.6093143651709871E-2</v>
      </c>
      <c r="I90" s="16">
        <v>-0.89241377600419247</v>
      </c>
    </row>
    <row r="91" spans="1:9" x14ac:dyDescent="0.15">
      <c r="A91" s="26" t="s">
        <v>804</v>
      </c>
      <c r="B91" s="16">
        <v>-0.16701819625615283</v>
      </c>
      <c r="C91" s="16">
        <v>0.5941198627138633</v>
      </c>
      <c r="D91" s="16">
        <v>-0.85022902677397061</v>
      </c>
      <c r="F91" s="26" t="s">
        <v>810</v>
      </c>
      <c r="G91" s="16">
        <v>0.53581915094205979</v>
      </c>
      <c r="H91" s="16">
        <v>-0.8794135649018664</v>
      </c>
      <c r="I91" s="16">
        <v>0.93499286789428848</v>
      </c>
    </row>
    <row r="92" spans="1:9" x14ac:dyDescent="0.15">
      <c r="A92" s="26" t="s">
        <v>806</v>
      </c>
      <c r="B92" s="16">
        <v>0.4281181250232724</v>
      </c>
      <c r="C92" s="16">
        <v>-0.90342172189690495</v>
      </c>
      <c r="D92" s="16">
        <v>-0.37477745433934911</v>
      </c>
      <c r="F92" s="26" t="s">
        <v>812</v>
      </c>
      <c r="G92" s="16">
        <v>0.182656219115226</v>
      </c>
      <c r="H92" s="16">
        <v>-2.782487360535546E-2</v>
      </c>
      <c r="I92" s="16">
        <v>-0.82682507540478301</v>
      </c>
    </row>
    <row r="93" spans="1:9" x14ac:dyDescent="0.15">
      <c r="F93" s="26" t="s">
        <v>814</v>
      </c>
      <c r="G93" s="16">
        <v>-3.6861756492165554E-2</v>
      </c>
      <c r="H93" s="16">
        <v>1.20559458762396</v>
      </c>
      <c r="I93" s="16">
        <v>0.85895011384755804</v>
      </c>
    </row>
    <row r="95" spans="1:9" x14ac:dyDescent="0.15">
      <c r="A95" t="s">
        <v>701</v>
      </c>
    </row>
    <row r="96" spans="1:9" x14ac:dyDescent="0.15">
      <c r="B96" t="s">
        <v>702</v>
      </c>
      <c r="G96" t="s">
        <v>703</v>
      </c>
    </row>
    <row r="97" spans="1:9" x14ac:dyDescent="0.15">
      <c r="A97" t="s">
        <v>17</v>
      </c>
      <c r="B97">
        <v>1</v>
      </c>
      <c r="C97">
        <v>2</v>
      </c>
      <c r="D97">
        <v>3</v>
      </c>
      <c r="F97" t="s">
        <v>17</v>
      </c>
      <c r="G97">
        <v>1</v>
      </c>
      <c r="H97">
        <v>2</v>
      </c>
      <c r="I97">
        <v>3</v>
      </c>
    </row>
    <row r="98" spans="1:9" x14ac:dyDescent="0.15">
      <c r="A98">
        <v>1</v>
      </c>
      <c r="B98" s="16">
        <v>-0.68913247425336166</v>
      </c>
      <c r="C98" s="16">
        <v>-1.8176278065761176</v>
      </c>
      <c r="D98" s="16">
        <v>-0.54085901150856341</v>
      </c>
      <c r="F98">
        <v>1</v>
      </c>
      <c r="G98" s="16">
        <v>0.64931031286735186</v>
      </c>
      <c r="H98" s="16">
        <v>-0.97436331351963812</v>
      </c>
      <c r="I98" s="16">
        <v>1.628064986668565</v>
      </c>
    </row>
    <row r="99" spans="1:9" x14ac:dyDescent="0.15">
      <c r="A99">
        <v>2</v>
      </c>
      <c r="B99" s="16">
        <v>-0.47184542884932063</v>
      </c>
      <c r="C99" s="16">
        <v>-0.78910259929655113</v>
      </c>
      <c r="D99" s="16">
        <v>0.32563729396011254</v>
      </c>
      <c r="F99">
        <v>2</v>
      </c>
      <c r="G99" s="16">
        <v>-0.14468506832500988</v>
      </c>
      <c r="H99" s="16">
        <v>0.89308534515165361</v>
      </c>
      <c r="I99" s="16">
        <v>-1.0867999672845567</v>
      </c>
    </row>
    <row r="100" spans="1:9" x14ac:dyDescent="0.15">
      <c r="A100">
        <v>3</v>
      </c>
      <c r="B100" s="16">
        <v>0.86487137203966702</v>
      </c>
      <c r="C100" s="16">
        <v>1.076308490754661</v>
      </c>
      <c r="D100" s="16">
        <v>-0.32104342746074344</v>
      </c>
      <c r="F100">
        <v>3</v>
      </c>
      <c r="G100" s="16">
        <v>0.95901131817735041</v>
      </c>
      <c r="H100" s="16">
        <v>0.31551826729044807</v>
      </c>
      <c r="I100" s="16">
        <v>-1.4395732185997914</v>
      </c>
    </row>
    <row r="101" spans="1:9" x14ac:dyDescent="0.15">
      <c r="A101">
        <v>4</v>
      </c>
      <c r="B101" s="16">
        <v>0.71323682952910861</v>
      </c>
      <c r="C101" s="16">
        <v>0.6773806778819963</v>
      </c>
      <c r="D101" s="16">
        <v>-3.6852961510404396E-2</v>
      </c>
      <c r="F101">
        <v>4</v>
      </c>
      <c r="G101" s="16">
        <v>0.74497295103881445</v>
      </c>
      <c r="H101" s="16">
        <v>0.35886941872392641</v>
      </c>
      <c r="I101" s="16">
        <v>-0.237475337826344</v>
      </c>
    </row>
    <row r="102" spans="1:9" x14ac:dyDescent="0.15">
      <c r="A102">
        <v>5</v>
      </c>
      <c r="B102" s="16">
        <v>-0.50302618176176706</v>
      </c>
      <c r="C102" s="16">
        <v>-1.4370651682729236</v>
      </c>
      <c r="D102" s="16">
        <v>-0.76691151845749816</v>
      </c>
      <c r="F102">
        <v>5</v>
      </c>
      <c r="G102" s="16">
        <v>-0.99117192912443874</v>
      </c>
      <c r="H102" s="16">
        <v>-1.3143692454770157</v>
      </c>
      <c r="I102" s="16">
        <v>0.13774391876702796</v>
      </c>
    </row>
    <row r="103" spans="1:9" x14ac:dyDescent="0.15">
      <c r="A103">
        <v>6</v>
      </c>
      <c r="B103" s="16">
        <v>0.64180199459446419</v>
      </c>
      <c r="C103" s="16">
        <v>2.4021020789081371</v>
      </c>
      <c r="D103" s="16">
        <v>-0.21357489724681561</v>
      </c>
      <c r="F103">
        <v>6</v>
      </c>
      <c r="G103" s="16">
        <v>1.3046532797616255</v>
      </c>
      <c r="H103" s="16">
        <v>-0.36616606370155369</v>
      </c>
      <c r="I103" s="16">
        <v>-7.6080674900617429E-2</v>
      </c>
    </row>
    <row r="104" spans="1:9" x14ac:dyDescent="0.15">
      <c r="A104">
        <v>7</v>
      </c>
      <c r="B104" s="16">
        <v>-4.0158669714135037E-2</v>
      </c>
      <c r="C104" s="16">
        <v>-3.1023230993409041E-2</v>
      </c>
      <c r="D104" s="16">
        <v>-5.8396703246170842E-2</v>
      </c>
      <c r="F104">
        <v>7</v>
      </c>
      <c r="G104" s="16">
        <v>-1.073572481016638</v>
      </c>
      <c r="H104" s="16">
        <v>0.36433131929266827</v>
      </c>
      <c r="I104" s="16">
        <v>-1.3564972051056836</v>
      </c>
    </row>
    <row r="105" spans="1:9" x14ac:dyDescent="0.15">
      <c r="A105">
        <v>8</v>
      </c>
      <c r="B105" s="16">
        <v>-1.1060016919495472</v>
      </c>
      <c r="C105" s="16">
        <v>-1.2961164778585967</v>
      </c>
      <c r="D105" s="16">
        <v>0.20702596910396326</v>
      </c>
      <c r="F105">
        <v>8</v>
      </c>
      <c r="G105" s="16">
        <v>-1.1200203876882147</v>
      </c>
      <c r="H105" s="16">
        <v>-0.69087380216489569</v>
      </c>
      <c r="I105" s="16">
        <v>-1.4778434425981757</v>
      </c>
    </row>
    <row r="106" spans="1:9" x14ac:dyDescent="0.15">
      <c r="A106">
        <v>9</v>
      </c>
      <c r="B106" s="16">
        <v>0.85960593555558051</v>
      </c>
      <c r="C106" s="16">
        <v>-0.60216515676366944</v>
      </c>
      <c r="D106" s="16">
        <v>-0.22555987434259125</v>
      </c>
      <c r="F106">
        <v>9</v>
      </c>
      <c r="G106" s="16">
        <v>0.48383228664703842</v>
      </c>
      <c r="H106" s="16">
        <v>-0.18860166856245136</v>
      </c>
      <c r="I106" s="16">
        <v>-1.4366591371530057</v>
      </c>
    </row>
    <row r="107" spans="1:9" x14ac:dyDescent="0.15">
      <c r="A107">
        <v>10</v>
      </c>
      <c r="B107" s="16">
        <v>-0.11516594222701654</v>
      </c>
      <c r="C107" s="16">
        <v>-7.6981029792083572E-2</v>
      </c>
      <c r="D107" s="16">
        <v>-8.8195876316716187E-2</v>
      </c>
      <c r="F107">
        <v>10</v>
      </c>
      <c r="G107" s="16">
        <v>0.86484300220856025</v>
      </c>
      <c r="H107" s="16">
        <v>-0.57115470801558743</v>
      </c>
      <c r="I107" s="16">
        <v>1.7579281633503134</v>
      </c>
    </row>
    <row r="108" spans="1:9" x14ac:dyDescent="0.15">
      <c r="A108">
        <v>11</v>
      </c>
      <c r="B108" s="16">
        <v>-0.13094837365730283</v>
      </c>
      <c r="C108" s="16">
        <v>0.61570633854047629</v>
      </c>
      <c r="D108" s="16">
        <v>0.95715006182842877</v>
      </c>
      <c r="F108">
        <v>11</v>
      </c>
      <c r="G108" s="16">
        <v>0.42997766642890284</v>
      </c>
      <c r="H108" s="16">
        <v>2.5154913530263814</v>
      </c>
      <c r="I108" s="16">
        <v>-1.8370649562371608</v>
      </c>
    </row>
    <row r="109" spans="1:9" x14ac:dyDescent="0.15">
      <c r="A109">
        <v>12</v>
      </c>
      <c r="B109" s="16">
        <v>-1.8338542157189981</v>
      </c>
      <c r="C109" s="16">
        <v>-0.25986599461176962</v>
      </c>
      <c r="D109" s="16">
        <v>9.1730894858644219E-2</v>
      </c>
      <c r="F109">
        <v>12</v>
      </c>
      <c r="G109" s="16">
        <v>-1.074139848226404</v>
      </c>
      <c r="H109" s="16">
        <v>0.47330055963007833</v>
      </c>
      <c r="I109" s="16">
        <v>-0.22445079981264554</v>
      </c>
    </row>
    <row r="110" spans="1:9" x14ac:dyDescent="0.15">
      <c r="A110">
        <v>13</v>
      </c>
      <c r="B110" s="16">
        <v>0.45988981370507515</v>
      </c>
      <c r="C110" s="16">
        <v>0.27536209433108788</v>
      </c>
      <c r="D110" s="16">
        <v>0.14026445055746473</v>
      </c>
      <c r="F110">
        <v>13</v>
      </c>
      <c r="G110" s="16">
        <v>0.67037492009138189</v>
      </c>
      <c r="H110" s="16">
        <v>-0.88391541781893046</v>
      </c>
      <c r="I110" s="16">
        <v>-0.17478486790934963</v>
      </c>
    </row>
    <row r="111" spans="1:9" x14ac:dyDescent="0.15">
      <c r="A111">
        <v>14</v>
      </c>
      <c r="B111" s="16">
        <v>0.72781448522808412</v>
      </c>
      <c r="C111" s="16">
        <v>0.46913735388633293</v>
      </c>
      <c r="D111" s="16">
        <v>0.21337440916604739</v>
      </c>
      <c r="F111">
        <v>14</v>
      </c>
      <c r="G111" s="16">
        <v>-0.32292245465924141</v>
      </c>
      <c r="H111" s="16">
        <v>-1.1346559495388644</v>
      </c>
      <c r="I111" s="16">
        <v>0.17176457889119212</v>
      </c>
    </row>
    <row r="112" spans="1:9" x14ac:dyDescent="0.15">
      <c r="A112">
        <v>15</v>
      </c>
      <c r="B112" s="16">
        <v>0.37770621938428794</v>
      </c>
      <c r="C112" s="16">
        <v>-1.9635634141810847</v>
      </c>
      <c r="D112" s="16">
        <v>0.78294725920005681</v>
      </c>
      <c r="F112">
        <v>15</v>
      </c>
      <c r="G112" s="16">
        <v>1.7665812043947444</v>
      </c>
      <c r="H112" s="16">
        <v>0.22279310334607905</v>
      </c>
      <c r="I112" s="16">
        <v>-0.68629522303531787</v>
      </c>
    </row>
    <row r="113" spans="1:9" x14ac:dyDescent="0.15">
      <c r="A113">
        <v>16</v>
      </c>
      <c r="B113" s="16">
        <v>-0.36988329207203696</v>
      </c>
      <c r="C113" s="16">
        <v>0.73584145031784798</v>
      </c>
      <c r="D113" s="16">
        <v>0.56223557414640368</v>
      </c>
      <c r="F113">
        <v>16</v>
      </c>
      <c r="G113" s="16">
        <v>0.27639336186113161</v>
      </c>
      <c r="H113" s="16">
        <v>-1.1981248489103637</v>
      </c>
      <c r="I113" s="16">
        <v>0.53878370965370292</v>
      </c>
    </row>
    <row r="114" spans="1:9" x14ac:dyDescent="0.15">
      <c r="A114">
        <v>17</v>
      </c>
      <c r="B114" s="16">
        <v>0.71283138549940805</v>
      </c>
      <c r="C114" s="16">
        <v>-8.0056323810386743E-2</v>
      </c>
      <c r="D114" s="16">
        <v>-0.97273584466654173</v>
      </c>
      <c r="F114">
        <v>17</v>
      </c>
      <c r="G114" s="16">
        <v>0.3807025118915483</v>
      </c>
      <c r="H114" s="16">
        <v>-0.28036408031774812</v>
      </c>
      <c r="I114" s="16">
        <v>0.43782371271815101</v>
      </c>
    </row>
    <row r="115" spans="1:9" x14ac:dyDescent="0.15">
      <c r="A115">
        <v>18</v>
      </c>
      <c r="B115" s="16">
        <v>-2.4900637958596183</v>
      </c>
      <c r="C115" s="16">
        <v>-0.37565655580925994</v>
      </c>
      <c r="D115" s="16">
        <v>-0.49118149536699135</v>
      </c>
      <c r="F115">
        <v>18</v>
      </c>
      <c r="G115" s="16">
        <v>0.57901405083973256</v>
      </c>
      <c r="H115" s="16">
        <v>0.26360741370818341</v>
      </c>
      <c r="I115" s="16">
        <v>-0.57704919933385423</v>
      </c>
    </row>
    <row r="116" spans="1:9" x14ac:dyDescent="0.15">
      <c r="A116">
        <v>19</v>
      </c>
      <c r="B116" s="16">
        <v>-0.98784322801778768</v>
      </c>
      <c r="C116" s="16">
        <v>-2.2898523448866159</v>
      </c>
      <c r="D116" s="16">
        <v>1.4539264872109738</v>
      </c>
      <c r="F116">
        <v>19</v>
      </c>
      <c r="G116" s="16">
        <v>-0.83298086321233022</v>
      </c>
      <c r="H116" s="16">
        <v>1.9677234717259338</v>
      </c>
      <c r="I116" s="16">
        <v>0.43224214734695665</v>
      </c>
    </row>
    <row r="117" spans="1:9" x14ac:dyDescent="0.15">
      <c r="A117">
        <v>20</v>
      </c>
      <c r="B117" s="16">
        <v>1.4721653277441131</v>
      </c>
      <c r="C117" s="16">
        <v>-0.22684313324116068</v>
      </c>
      <c r="D117" s="16">
        <v>1.7800039066862283E-2</v>
      </c>
      <c r="F117">
        <v>20</v>
      </c>
      <c r="G117" s="16">
        <v>1.0734881219028194</v>
      </c>
      <c r="H117" s="16">
        <v>0.33594524277908461</v>
      </c>
      <c r="I117" s="16">
        <v>-1.1359633432425542</v>
      </c>
    </row>
    <row r="118" spans="1:9" x14ac:dyDescent="0.15">
      <c r="A118">
        <v>21</v>
      </c>
      <c r="B118" s="16">
        <v>-0.20299709171024105</v>
      </c>
      <c r="C118" s="16">
        <v>-1.2532339730782254</v>
      </c>
      <c r="D118" s="16">
        <v>-0.64771482617531684</v>
      </c>
      <c r="F118">
        <v>21</v>
      </c>
      <c r="G118" s="16">
        <v>-0.12388490993403045</v>
      </c>
      <c r="H118" s="16">
        <v>0.6098211089238359</v>
      </c>
      <c r="I118" s="16">
        <v>0.74274313762130395</v>
      </c>
    </row>
    <row r="119" spans="1:9" x14ac:dyDescent="0.15">
      <c r="A119">
        <v>22</v>
      </c>
      <c r="B119" s="16">
        <v>0.47617869772817267</v>
      </c>
      <c r="C119" s="16">
        <v>-2.5744970740534732</v>
      </c>
      <c r="D119" s="16">
        <v>1.5775979372653868</v>
      </c>
      <c r="F119">
        <v>22</v>
      </c>
      <c r="G119" s="16">
        <v>-0.56239122432692157</v>
      </c>
      <c r="H119" s="16">
        <v>-1.1366519665892745</v>
      </c>
      <c r="I119" s="16">
        <v>-0.81726686182402586</v>
      </c>
    </row>
    <row r="120" spans="1:9" x14ac:dyDescent="0.15">
      <c r="A120">
        <v>23</v>
      </c>
      <c r="B120" s="16">
        <v>-0.21484319630221224</v>
      </c>
      <c r="C120" s="16">
        <v>1.0183966744172011</v>
      </c>
      <c r="D120" s="16">
        <v>0.41272675443955048</v>
      </c>
      <c r="F120">
        <v>23</v>
      </c>
      <c r="G120" s="16">
        <v>-0.30954829316709703</v>
      </c>
      <c r="H120" s="16">
        <v>-0.65707607462052775</v>
      </c>
      <c r="I120" s="16">
        <v>-0.75236290352366342</v>
      </c>
    </row>
    <row r="121" spans="1:9" x14ac:dyDescent="0.15">
      <c r="A121">
        <v>24</v>
      </c>
      <c r="B121" s="16">
        <v>-0.9049937528448202</v>
      </c>
      <c r="C121" s="16">
        <v>2.61628715572536</v>
      </c>
      <c r="D121" s="16">
        <v>-0.34790959856125303</v>
      </c>
      <c r="F121">
        <v>24</v>
      </c>
      <c r="G121" s="16">
        <v>-0.98521477451649697</v>
      </c>
      <c r="H121" s="16">
        <v>1.2022445032243598</v>
      </c>
      <c r="I121" s="16">
        <v>2.2921714346629933</v>
      </c>
    </row>
    <row r="122" spans="1:9" x14ac:dyDescent="0.15">
      <c r="A122">
        <v>25</v>
      </c>
      <c r="B122" s="16">
        <v>0.97328039568099822</v>
      </c>
      <c r="C122" s="16">
        <v>0.29669892911374995</v>
      </c>
      <c r="D122" s="16">
        <v>-1.113699580750994</v>
      </c>
      <c r="F122">
        <v>25</v>
      </c>
      <c r="G122" s="16">
        <v>-0.22409016748030403</v>
      </c>
      <c r="H122" s="16">
        <v>-0.37486797904099189</v>
      </c>
      <c r="I122" s="16">
        <v>0.91149638510090092</v>
      </c>
    </row>
    <row r="123" spans="1:9" x14ac:dyDescent="0.15">
      <c r="A123">
        <v>26</v>
      </c>
      <c r="B123" s="16">
        <v>1.7817890731550627</v>
      </c>
      <c r="C123" s="16">
        <v>0.86118248736163705</v>
      </c>
      <c r="D123" s="16">
        <v>-0.87026725426963458</v>
      </c>
      <c r="F123">
        <v>26</v>
      </c>
      <c r="G123" s="16">
        <v>0.85834482226273712</v>
      </c>
      <c r="H123" s="16">
        <v>-0.65910010798717922</v>
      </c>
      <c r="I123" s="16">
        <v>1.1630983942292363</v>
      </c>
    </row>
    <row r="124" spans="1:9" x14ac:dyDescent="0.15">
      <c r="A124">
        <v>27</v>
      </c>
      <c r="B124" s="16">
        <v>-1.4479366385539054</v>
      </c>
      <c r="C124" s="16">
        <v>-0.32942958276060019</v>
      </c>
      <c r="D124" s="16">
        <v>0.58948210114789179</v>
      </c>
      <c r="F124">
        <v>27</v>
      </c>
      <c r="G124" s="16">
        <v>-2.0092610794423496</v>
      </c>
      <c r="H124" s="16">
        <v>-0.13392032188852876</v>
      </c>
      <c r="I124" s="16">
        <v>-0.63361568182820316</v>
      </c>
    </row>
    <row r="125" spans="1:9" x14ac:dyDescent="0.15">
      <c r="A125">
        <v>28</v>
      </c>
      <c r="B125" s="16">
        <v>-1.3899571323373561</v>
      </c>
      <c r="C125" s="16">
        <v>0.29839115990463327</v>
      </c>
      <c r="D125" s="16">
        <v>-5.4126956998993114E-2</v>
      </c>
      <c r="F125">
        <v>28</v>
      </c>
      <c r="G125" s="16">
        <v>-1.4957230411723217</v>
      </c>
      <c r="H125" s="16">
        <v>-0.27774551853833529</v>
      </c>
      <c r="I125" s="16">
        <v>-0.38053124775375979</v>
      </c>
    </row>
    <row r="126" spans="1:9" x14ac:dyDescent="0.15">
      <c r="A126">
        <v>29</v>
      </c>
      <c r="B126" s="16">
        <v>1.8245505585275268E-2</v>
      </c>
      <c r="C126" s="16">
        <v>-0.84127132516677006</v>
      </c>
      <c r="D126" s="16">
        <v>-0.87091897191678469</v>
      </c>
      <c r="F126">
        <v>29</v>
      </c>
      <c r="G126" s="16">
        <v>1.7890972134164844</v>
      </c>
      <c r="H126" s="16">
        <v>1.0296044002090494</v>
      </c>
      <c r="I126" s="16">
        <v>-0.10825259792753039</v>
      </c>
    </row>
    <row r="127" spans="1:9" x14ac:dyDescent="0.15">
      <c r="A127">
        <v>30</v>
      </c>
      <c r="B127" s="16">
        <v>0.31287537790887787</v>
      </c>
      <c r="C127" s="16">
        <v>-0.69036309373195603</v>
      </c>
      <c r="D127" s="16">
        <v>-0.72053513249627721</v>
      </c>
      <c r="F127">
        <v>30</v>
      </c>
      <c r="G127" s="16">
        <v>0.79252909187728637</v>
      </c>
      <c r="H127" s="16">
        <v>0.45886408196542661</v>
      </c>
      <c r="I127" s="16">
        <v>0.34932546165137635</v>
      </c>
    </row>
    <row r="128" spans="1:9" x14ac:dyDescent="0.15">
      <c r="A128">
        <v>31</v>
      </c>
      <c r="B128" s="16">
        <v>-3.4341444712567282E-3</v>
      </c>
      <c r="C128" s="16">
        <v>-0.60776467054433503</v>
      </c>
      <c r="D128" s="16">
        <v>-1.1573000185766533</v>
      </c>
      <c r="F128">
        <v>31</v>
      </c>
      <c r="G128" s="16">
        <v>0.72291809754675473</v>
      </c>
      <c r="H128" s="16">
        <v>-1.4522848948555707</v>
      </c>
      <c r="I128" s="16">
        <v>4.3998628298681508E-3</v>
      </c>
    </row>
    <row r="129" spans="1:9" x14ac:dyDescent="0.15">
      <c r="A129">
        <v>32</v>
      </c>
      <c r="B129" s="16">
        <v>1.0849504179790879</v>
      </c>
      <c r="C129" s="16">
        <v>0.65834375098670905</v>
      </c>
      <c r="D129" s="16">
        <v>0.38859089281200915</v>
      </c>
      <c r="F129">
        <v>32</v>
      </c>
      <c r="G129" s="16">
        <v>-0.52782400961691156</v>
      </c>
      <c r="H129" s="16">
        <v>-0.79676019126235953</v>
      </c>
      <c r="I129" s="16">
        <v>0.70321479004136134</v>
      </c>
    </row>
    <row r="130" spans="1:9" x14ac:dyDescent="0.15">
      <c r="A130">
        <v>33</v>
      </c>
      <c r="B130" s="16">
        <v>-0.59591155437159027</v>
      </c>
      <c r="C130" s="16">
        <v>1.6210731969207153</v>
      </c>
      <c r="D130" s="16">
        <v>1.1081704984656069</v>
      </c>
      <c r="F130">
        <v>33</v>
      </c>
      <c r="G130" s="16">
        <v>0.5955771049551154</v>
      </c>
      <c r="H130" s="16">
        <v>-9.9130404664609872E-2</v>
      </c>
      <c r="I130" s="16">
        <v>1.0581948977455831</v>
      </c>
    </row>
    <row r="131" spans="1:9" x14ac:dyDescent="0.15">
      <c r="A131">
        <v>34</v>
      </c>
      <c r="B131" s="16">
        <v>1.1292333837082227</v>
      </c>
      <c r="C131" s="16">
        <v>-0.46657619159508024</v>
      </c>
      <c r="D131" s="16">
        <v>-8.5109092612265569E-2</v>
      </c>
      <c r="F131">
        <v>34</v>
      </c>
      <c r="G131" s="16">
        <v>-0.22025685154257113</v>
      </c>
      <c r="H131" s="16">
        <v>-0.58993014980364733</v>
      </c>
      <c r="I131" s="16">
        <v>-0.70999963324530846</v>
      </c>
    </row>
    <row r="132" spans="1:9" x14ac:dyDescent="0.15">
      <c r="A132">
        <v>35</v>
      </c>
      <c r="B132" s="16">
        <v>0.26449052705175213</v>
      </c>
      <c r="C132" s="16">
        <v>-0.41398941098909003</v>
      </c>
      <c r="D132" s="16">
        <v>-1.0841900599680705</v>
      </c>
      <c r="F132">
        <v>35</v>
      </c>
      <c r="G132" s="16">
        <v>0.48574832288092884</v>
      </c>
      <c r="H132" s="16">
        <v>0.70504046405593024</v>
      </c>
      <c r="I132" s="16">
        <v>0.53987769181287582</v>
      </c>
    </row>
    <row r="133" spans="1:9" x14ac:dyDescent="0.15">
      <c r="A133">
        <v>36</v>
      </c>
      <c r="B133" s="16">
        <v>-1.2402750299202394</v>
      </c>
      <c r="C133" s="16">
        <v>-0.76634801177220169</v>
      </c>
      <c r="D133" s="16">
        <v>-0.53518347237489627</v>
      </c>
      <c r="F133">
        <v>36</v>
      </c>
      <c r="G133" s="16">
        <v>-1.3691679748613046</v>
      </c>
      <c r="H133" s="16">
        <v>-1.4536643128424724</v>
      </c>
      <c r="I133" s="16">
        <v>0.37669889747053187</v>
      </c>
    </row>
    <row r="134" spans="1:9" x14ac:dyDescent="0.15">
      <c r="A134">
        <v>37</v>
      </c>
      <c r="B134" s="16">
        <v>-4.0158669714135037E-2</v>
      </c>
      <c r="C134" s="16">
        <v>-3.1023230993409041E-2</v>
      </c>
      <c r="D134" s="16">
        <v>-5.8396703246170842E-2</v>
      </c>
      <c r="F134">
        <v>37</v>
      </c>
      <c r="G134" s="16">
        <v>1.1007254770740837</v>
      </c>
      <c r="H134" s="16">
        <v>0.21196035298739646</v>
      </c>
      <c r="I134" s="16">
        <v>0.14125967212729873</v>
      </c>
    </row>
    <row r="135" spans="1:9" x14ac:dyDescent="0.15">
      <c r="A135">
        <v>38</v>
      </c>
      <c r="B135" s="16">
        <v>5.3205478740850007E-2</v>
      </c>
      <c r="C135" s="16">
        <v>-0.46739800770582945</v>
      </c>
      <c r="D135" s="16">
        <v>0.53423150545392994</v>
      </c>
      <c r="F135">
        <v>38</v>
      </c>
      <c r="G135" s="16">
        <v>-0.54618293113023841</v>
      </c>
      <c r="H135" s="16">
        <v>-1.1541781822423327</v>
      </c>
      <c r="I135" s="16">
        <v>2.4965392704351874</v>
      </c>
    </row>
    <row r="136" spans="1:9" x14ac:dyDescent="0.15">
      <c r="A136">
        <v>39</v>
      </c>
      <c r="B136" s="16">
        <v>1.0487441143225795</v>
      </c>
      <c r="C136" s="16">
        <v>-0.18025844449166717</v>
      </c>
      <c r="D136" s="16">
        <v>-0.4948507537576578</v>
      </c>
      <c r="F136">
        <v>39</v>
      </c>
      <c r="G136" s="16">
        <v>0.29049864731769159</v>
      </c>
      <c r="H136" s="16">
        <v>1.5089197095756746</v>
      </c>
      <c r="I136" s="16">
        <v>0.11948928405345438</v>
      </c>
    </row>
    <row r="137" spans="1:9" x14ac:dyDescent="0.15">
      <c r="A137">
        <v>40</v>
      </c>
      <c r="B137" s="16">
        <v>0.8721071476410609</v>
      </c>
      <c r="C137" s="16">
        <v>-0.59450552363055698</v>
      </c>
      <c r="D137" s="16">
        <v>-0.22059334549750037</v>
      </c>
      <c r="F137">
        <v>40</v>
      </c>
      <c r="G137" s="16">
        <v>0.95699451828165694</v>
      </c>
      <c r="H137" s="16">
        <v>-0.82557157280888527</v>
      </c>
      <c r="I137" s="16">
        <v>1.6504903386341969</v>
      </c>
    </row>
    <row r="138" spans="1:9" x14ac:dyDescent="0.15">
      <c r="A138">
        <v>41</v>
      </c>
      <c r="B138" s="16">
        <v>-0.2262649622057295</v>
      </c>
      <c r="C138" s="16">
        <v>-0.41158586929660318</v>
      </c>
      <c r="D138" s="16">
        <v>0.16765580370276401</v>
      </c>
      <c r="F138">
        <v>41</v>
      </c>
      <c r="G138" s="16">
        <v>-0.54048588413458132</v>
      </c>
      <c r="H138" s="16">
        <v>1.3394731163153493</v>
      </c>
      <c r="I138" s="16">
        <v>-1.9690653816678603</v>
      </c>
    </row>
    <row r="139" spans="1:9" x14ac:dyDescent="0.15">
      <c r="A139">
        <v>42</v>
      </c>
      <c r="B139" s="16">
        <v>0.76412279308259046</v>
      </c>
      <c r="C139" s="16">
        <v>-1.2529647988282402</v>
      </c>
      <c r="D139" s="16">
        <v>0.40314959726902094</v>
      </c>
      <c r="F139">
        <v>42</v>
      </c>
      <c r="G139" s="16">
        <v>-7.1438857763751112E-2</v>
      </c>
      <c r="H139" s="16">
        <v>-0.11437663146030902</v>
      </c>
      <c r="I139" s="16">
        <v>1.5788138207821878</v>
      </c>
    </row>
    <row r="140" spans="1:9" x14ac:dyDescent="0.15">
      <c r="A140">
        <v>43</v>
      </c>
      <c r="B140" s="16">
        <v>-0.88684498559690261</v>
      </c>
      <c r="C140" s="16">
        <v>1.5612742236324413</v>
      </c>
      <c r="D140" s="16">
        <v>0.85925868878503042</v>
      </c>
      <c r="F140">
        <v>43</v>
      </c>
      <c r="G140" s="16">
        <v>1.296878005327404</v>
      </c>
      <c r="H140" s="16">
        <v>-0.3164705800370804</v>
      </c>
      <c r="I140" s="16">
        <v>-0.29397626678804545</v>
      </c>
    </row>
    <row r="141" spans="1:9" x14ac:dyDescent="0.15">
      <c r="A141">
        <v>44</v>
      </c>
      <c r="B141" s="16">
        <v>1.6112986581691908</v>
      </c>
      <c r="C141" s="16">
        <v>0.16442504649839174</v>
      </c>
      <c r="D141" s="16">
        <v>-0.27135695572856777</v>
      </c>
      <c r="F141">
        <v>44</v>
      </c>
      <c r="G141" s="16">
        <v>1.4452016241108532</v>
      </c>
      <c r="H141" s="16">
        <v>0.62764609991714004</v>
      </c>
      <c r="I141" s="16">
        <v>0.16511415332004997</v>
      </c>
    </row>
    <row r="142" spans="1:9" x14ac:dyDescent="0.15">
      <c r="A142">
        <v>45</v>
      </c>
      <c r="B142" s="16">
        <v>1.5338305017002811</v>
      </c>
      <c r="C142" s="16">
        <v>0.10416315609934865</v>
      </c>
      <c r="D142" s="16">
        <v>1.500224397249502</v>
      </c>
      <c r="F142">
        <v>45</v>
      </c>
      <c r="G142" s="16">
        <v>1.1430979105466688</v>
      </c>
      <c r="H142" s="16">
        <v>0.33986474648211318</v>
      </c>
      <c r="I142" s="16">
        <v>1.3401183511929662</v>
      </c>
    </row>
    <row r="143" spans="1:9" x14ac:dyDescent="0.15">
      <c r="A143">
        <v>46</v>
      </c>
      <c r="B143" s="16">
        <v>-0.76198897570239921</v>
      </c>
      <c r="C143" s="16">
        <v>0.1387424778367021</v>
      </c>
      <c r="D143" s="16">
        <v>-1.0340330004443024</v>
      </c>
      <c r="F143">
        <v>46</v>
      </c>
      <c r="G143" s="16">
        <v>-1.0057462040913516</v>
      </c>
      <c r="H143" s="16">
        <v>-1.4193881901450676</v>
      </c>
      <c r="I143" s="16">
        <v>-0.59835502050761469</v>
      </c>
    </row>
    <row r="144" spans="1:9" x14ac:dyDescent="0.15">
      <c r="A144">
        <v>47</v>
      </c>
      <c r="B144" s="16">
        <v>-0.66359927650335249</v>
      </c>
      <c r="C144" s="16">
        <v>-0.10699267237371432</v>
      </c>
      <c r="D144" s="16">
        <v>-0.6505119575921452</v>
      </c>
      <c r="F144">
        <v>47</v>
      </c>
      <c r="G144" s="16">
        <v>-2.1831134835025034</v>
      </c>
      <c r="H144" s="16">
        <v>0.68000356371884862</v>
      </c>
      <c r="I144" s="16">
        <v>-0.86211885168453128</v>
      </c>
    </row>
    <row r="145" spans="1:9" x14ac:dyDescent="0.15">
      <c r="A145">
        <v>48</v>
      </c>
      <c r="B145" s="16">
        <v>1.7096883573682375</v>
      </c>
      <c r="C145" s="16">
        <v>-8.131010371202485E-2</v>
      </c>
      <c r="D145" s="16">
        <v>0.11216408712358911</v>
      </c>
      <c r="F145">
        <v>48</v>
      </c>
      <c r="G145" s="16">
        <v>-0.55512600583259697</v>
      </c>
      <c r="H145" s="16">
        <v>-0.36537570376771855</v>
      </c>
      <c r="I145" s="16">
        <v>1.5215454015942453</v>
      </c>
    </row>
    <row r="146" spans="1:9" x14ac:dyDescent="0.15">
      <c r="A146">
        <v>49</v>
      </c>
      <c r="B146" s="16">
        <v>-0.65529217602007772</v>
      </c>
      <c r="C146" s="16">
        <v>1.6468443070332535</v>
      </c>
      <c r="D146" s="16">
        <v>-0.77333226960239987</v>
      </c>
      <c r="F146">
        <v>49</v>
      </c>
      <c r="G146" s="16">
        <v>-9.5900751689274505E-2</v>
      </c>
      <c r="H146" s="16">
        <v>-0.39809247510103346</v>
      </c>
      <c r="I146" s="16">
        <v>9.9517021688606044E-2</v>
      </c>
    </row>
    <row r="147" spans="1:9" x14ac:dyDescent="0.15">
      <c r="A147">
        <v>50</v>
      </c>
      <c r="B147" s="16">
        <v>0.15663150204262971</v>
      </c>
      <c r="C147" s="16">
        <v>-0.1345698199429779</v>
      </c>
      <c r="D147" s="16">
        <v>-1.5159160041314501</v>
      </c>
      <c r="F147">
        <v>50</v>
      </c>
      <c r="G147" s="16">
        <v>4.344093707417146E-2</v>
      </c>
      <c r="H147" s="16">
        <v>1.1718169841266313</v>
      </c>
      <c r="I147" s="16">
        <v>0.15687603844397446</v>
      </c>
    </row>
    <row r="148" spans="1:9" x14ac:dyDescent="0.15">
      <c r="A148">
        <v>51</v>
      </c>
      <c r="B148" s="16">
        <v>-0.78740761726173147</v>
      </c>
      <c r="C148" s="16">
        <v>-1.02193750159317</v>
      </c>
      <c r="D148" s="16">
        <v>0.24471244529897224</v>
      </c>
      <c r="F148">
        <v>51</v>
      </c>
      <c r="G148" s="16">
        <v>7.9392705547641551E-2</v>
      </c>
      <c r="H148" s="16">
        <v>-1.2886581184658228</v>
      </c>
      <c r="I148" s="16">
        <v>0.33972574442564951</v>
      </c>
    </row>
    <row r="149" spans="1:9" x14ac:dyDescent="0.15">
      <c r="A149">
        <v>52</v>
      </c>
      <c r="B149" s="16">
        <v>0.8721071476410609</v>
      </c>
      <c r="C149" s="16">
        <v>-0.59450552363055698</v>
      </c>
      <c r="D149" s="16">
        <v>-0.22059334549750037</v>
      </c>
      <c r="F149">
        <v>52</v>
      </c>
      <c r="G149" s="16">
        <v>0.98011647829138271</v>
      </c>
      <c r="H149" s="16">
        <v>2.0329959706955183</v>
      </c>
      <c r="I149" s="16">
        <v>0.54915228877760947</v>
      </c>
    </row>
    <row r="150" spans="1:9" x14ac:dyDescent="0.15">
      <c r="A150">
        <v>53</v>
      </c>
      <c r="B150" s="16">
        <v>-1.8152064519378706</v>
      </c>
      <c r="C150" s="16">
        <v>-0.53471672320301278</v>
      </c>
      <c r="D150" s="16">
        <v>0.4213503139846449</v>
      </c>
      <c r="F150">
        <v>53</v>
      </c>
      <c r="G150" s="16">
        <v>-0.71610224808874634</v>
      </c>
      <c r="H150" s="16">
        <v>-1.0583790831161499</v>
      </c>
      <c r="I150" s="16">
        <v>-0.41884350742338072</v>
      </c>
    </row>
    <row r="151" spans="1:9" x14ac:dyDescent="0.15">
      <c r="A151">
        <v>54</v>
      </c>
      <c r="B151" s="16">
        <v>-1.8670076294129345</v>
      </c>
      <c r="C151" s="16">
        <v>-0.52989416315809867</v>
      </c>
      <c r="D151" s="16">
        <v>2.1475751268589587</v>
      </c>
      <c r="F151">
        <v>54</v>
      </c>
      <c r="G151" s="16">
        <v>-0.79485774619471894</v>
      </c>
      <c r="H151" s="16">
        <v>1.8054255009293918E-2</v>
      </c>
      <c r="I151" s="16">
        <v>0.6077693924281844</v>
      </c>
    </row>
    <row r="152" spans="1:9" x14ac:dyDescent="0.15">
      <c r="A152">
        <v>55</v>
      </c>
      <c r="B152" s="16">
        <v>-2.002193859641026</v>
      </c>
      <c r="C152" s="16">
        <v>1.0457046477364795</v>
      </c>
      <c r="D152" s="16">
        <v>0.22726637753451789</v>
      </c>
      <c r="F152">
        <v>55</v>
      </c>
      <c r="G152" s="16">
        <v>-0.3382905134872447</v>
      </c>
      <c r="H152" s="16">
        <v>-2.1734381805472891</v>
      </c>
      <c r="I152" s="16">
        <v>1.2777653174687627</v>
      </c>
    </row>
    <row r="153" spans="1:9" x14ac:dyDescent="0.15">
      <c r="A153">
        <v>56</v>
      </c>
      <c r="B153" s="16">
        <v>-0.61164198806798975</v>
      </c>
      <c r="C153" s="16">
        <v>1.3873128447082352</v>
      </c>
      <c r="D153" s="16">
        <v>-0.43377979278621787</v>
      </c>
      <c r="F153">
        <v>56</v>
      </c>
      <c r="G153" s="16">
        <v>0.4935790244592293</v>
      </c>
      <c r="H153" s="16">
        <v>-0.59288835402786866</v>
      </c>
      <c r="I153" s="16">
        <v>1.7393733666678257</v>
      </c>
    </row>
    <row r="154" spans="1:9" x14ac:dyDescent="0.15">
      <c r="A154">
        <v>57</v>
      </c>
      <c r="B154" s="16">
        <v>-2.1887055961623214</v>
      </c>
      <c r="C154" s="16">
        <v>-9.2294992259097874E-2</v>
      </c>
      <c r="D154" s="16">
        <v>-0.48256399867268479</v>
      </c>
      <c r="F154">
        <v>57</v>
      </c>
      <c r="G154" s="16">
        <v>-0.94415249449731775</v>
      </c>
      <c r="H154" s="16">
        <v>0.45349897989013654</v>
      </c>
      <c r="I154" s="16">
        <v>-0.81286111548286977</v>
      </c>
    </row>
    <row r="155" spans="1:9" x14ac:dyDescent="0.15">
      <c r="A155">
        <v>58</v>
      </c>
      <c r="B155" s="16">
        <v>1.1408109301776321</v>
      </c>
      <c r="C155" s="16">
        <v>0.19899007487495149</v>
      </c>
      <c r="D155" s="16">
        <v>0.96631951497683732</v>
      </c>
      <c r="F155">
        <v>58</v>
      </c>
      <c r="G155" s="16">
        <v>-1.0107695268861532</v>
      </c>
      <c r="H155" s="16">
        <v>1.811218991764632</v>
      </c>
      <c r="I155" s="16">
        <v>0.2659056028317297</v>
      </c>
    </row>
    <row r="156" spans="1:9" x14ac:dyDescent="0.15">
      <c r="A156">
        <v>59</v>
      </c>
      <c r="B156" s="16">
        <v>0.64708533010241631</v>
      </c>
      <c r="C156" s="16">
        <v>-0.73237892002658056</v>
      </c>
      <c r="D156" s="16">
        <v>-0.30999086470913634</v>
      </c>
      <c r="F156">
        <v>59</v>
      </c>
      <c r="G156" s="16">
        <v>0.41883798804751893</v>
      </c>
      <c r="H156" s="16">
        <v>0.82247233930722918</v>
      </c>
      <c r="I156" s="16">
        <v>1.6448308588210918</v>
      </c>
    </row>
    <row r="157" spans="1:9" x14ac:dyDescent="0.15">
      <c r="A157">
        <v>60</v>
      </c>
      <c r="B157" s="16">
        <v>-1.4521405278798949</v>
      </c>
      <c r="C157" s="16">
        <v>1.382728505593426</v>
      </c>
      <c r="D157" s="16">
        <v>0.44579364671851701</v>
      </c>
      <c r="F157">
        <v>60</v>
      </c>
      <c r="G157" s="16">
        <v>5.3397213292681316E-2</v>
      </c>
      <c r="H157" s="16">
        <v>-0.33321264055525612</v>
      </c>
      <c r="I157" s="16">
        <v>-1.2490735000731368</v>
      </c>
    </row>
    <row r="158" spans="1:9" x14ac:dyDescent="0.15">
      <c r="A158">
        <v>61</v>
      </c>
      <c r="B158" s="16">
        <v>-0.83723613395530549</v>
      </c>
      <c r="C158" s="16">
        <v>-1.395049341978299</v>
      </c>
      <c r="D158" s="16">
        <v>-1.1774557862446391</v>
      </c>
      <c r="F158">
        <v>61</v>
      </c>
      <c r="G158" s="16">
        <v>-0.86363856131054695</v>
      </c>
      <c r="H158" s="16">
        <v>1.4424070402897327</v>
      </c>
      <c r="I158" s="16">
        <v>1.609960616681275</v>
      </c>
    </row>
    <row r="159" spans="1:9" x14ac:dyDescent="0.15">
      <c r="A159">
        <v>62</v>
      </c>
      <c r="B159" s="16">
        <v>0.65667998546183992</v>
      </c>
      <c r="C159" s="16">
        <v>0.17181550538151902</v>
      </c>
      <c r="D159" s="16">
        <v>-1.3172548503278145</v>
      </c>
      <c r="F159">
        <v>62</v>
      </c>
      <c r="G159" s="16">
        <v>1.3756948032179988</v>
      </c>
      <c r="H159" s="16">
        <v>0.85149332076081008</v>
      </c>
      <c r="I159" s="16">
        <v>-0.41854609320897751</v>
      </c>
    </row>
    <row r="160" spans="1:9" x14ac:dyDescent="0.15">
      <c r="A160">
        <v>63</v>
      </c>
      <c r="B160" s="16">
        <v>0.98129528229595453</v>
      </c>
      <c r="C160" s="16">
        <v>-0.77439474632120509</v>
      </c>
      <c r="D160" s="16">
        <v>0.10055340307800453</v>
      </c>
      <c r="F160">
        <v>63</v>
      </c>
      <c r="G160" s="16">
        <v>0.80125588839291007</v>
      </c>
      <c r="H160" s="16">
        <v>0.21715569372164301</v>
      </c>
      <c r="I160" s="16">
        <v>0.61952410818630133</v>
      </c>
    </row>
    <row r="161" spans="1:9" x14ac:dyDescent="0.15">
      <c r="A161">
        <v>64</v>
      </c>
      <c r="B161" s="16">
        <v>5.3329812655310393E-2</v>
      </c>
      <c r="C161" s="16">
        <v>0.11657640498653099</v>
      </c>
      <c r="D161" s="16">
        <v>1.7192256186876518</v>
      </c>
      <c r="F161">
        <v>64</v>
      </c>
      <c r="G161" s="16">
        <v>0.52851513297939179</v>
      </c>
      <c r="H161" s="16">
        <v>0.25799596311456752</v>
      </c>
      <c r="I161" s="16">
        <v>-0.63720078447495498</v>
      </c>
    </row>
    <row r="162" spans="1:9" x14ac:dyDescent="0.15">
      <c r="A162">
        <v>65</v>
      </c>
      <c r="B162" s="16">
        <v>-1.8895893983681944</v>
      </c>
      <c r="C162" s="16">
        <v>1.1373665477437835</v>
      </c>
      <c r="D162" s="16">
        <v>-1.5414666142360847</v>
      </c>
      <c r="F162">
        <v>65</v>
      </c>
      <c r="G162" s="16">
        <v>-2.4867457749524129</v>
      </c>
      <c r="H162" s="16">
        <v>0.77331548591463961</v>
      </c>
      <c r="I162" s="16">
        <v>-3.3485142526375133E-2</v>
      </c>
    </row>
    <row r="163" spans="1:9" x14ac:dyDescent="0.15">
      <c r="A163">
        <v>66</v>
      </c>
      <c r="B163" s="16">
        <v>-1.7779511531159438</v>
      </c>
      <c r="C163" s="16">
        <v>0.58385770518223978</v>
      </c>
      <c r="D163" s="16">
        <v>-0.79713900511960145</v>
      </c>
      <c r="F163">
        <v>66</v>
      </c>
      <c r="G163" s="16">
        <v>-1.1775190739066823</v>
      </c>
      <c r="H163" s="16">
        <v>0.82285102001507293</v>
      </c>
      <c r="I163" s="16">
        <v>0.43603389746484011</v>
      </c>
    </row>
    <row r="164" spans="1:9" x14ac:dyDescent="0.15">
      <c r="A164">
        <v>67</v>
      </c>
      <c r="B164" s="16">
        <v>-1.5777142037246974</v>
      </c>
      <c r="C164" s="16">
        <v>-0.95043290455694496</v>
      </c>
      <c r="D164" s="16">
        <v>-2.4827115025687707</v>
      </c>
      <c r="F164">
        <v>67</v>
      </c>
      <c r="G164" s="16">
        <v>-1.1628875526784557</v>
      </c>
      <c r="H164" s="16">
        <v>0.13971350418901562</v>
      </c>
      <c r="I164" s="16">
        <v>-0.30398330545621133</v>
      </c>
    </row>
    <row r="165" spans="1:9" x14ac:dyDescent="0.15">
      <c r="A165">
        <v>68</v>
      </c>
      <c r="B165" s="16">
        <v>1.798360393322695</v>
      </c>
      <c r="C165" s="16">
        <v>0.80223471589916973</v>
      </c>
      <c r="D165" s="16">
        <v>-0.78590867697499522</v>
      </c>
      <c r="F165">
        <v>68</v>
      </c>
      <c r="G165" s="16">
        <v>-1.4116419453125537</v>
      </c>
      <c r="H165" s="16">
        <v>-0.39657379471395338</v>
      </c>
      <c r="I165" s="16">
        <v>0.93922793804991067</v>
      </c>
    </row>
    <row r="166" spans="1:9" x14ac:dyDescent="0.15">
      <c r="A166">
        <v>69</v>
      </c>
      <c r="B166" s="16">
        <v>0.72533259758488833</v>
      </c>
      <c r="C166" s="16">
        <v>-7.2396690677274389E-2</v>
      </c>
      <c r="D166" s="16">
        <v>-0.96776931582145087</v>
      </c>
      <c r="F166">
        <v>69</v>
      </c>
      <c r="G166" s="16">
        <v>-0.14336182607669318</v>
      </c>
      <c r="H166" s="16">
        <v>0.73262381485045314</v>
      </c>
      <c r="I166" s="16">
        <v>-0.5696088518184137</v>
      </c>
    </row>
    <row r="167" spans="1:9" x14ac:dyDescent="0.15">
      <c r="A167">
        <v>70</v>
      </c>
      <c r="B167" s="16">
        <v>-0.15869179626464408</v>
      </c>
      <c r="C167" s="16">
        <v>0.76652484522529529</v>
      </c>
      <c r="D167" s="16">
        <v>0.75724576010082356</v>
      </c>
      <c r="F167">
        <v>70</v>
      </c>
      <c r="G167" s="16">
        <v>-1.4554695037790395</v>
      </c>
      <c r="H167" s="16">
        <v>-0.25746505736010916</v>
      </c>
      <c r="I167" s="16">
        <v>-2.4654861976914972</v>
      </c>
    </row>
    <row r="168" spans="1:9" x14ac:dyDescent="0.15">
      <c r="A168">
        <v>71</v>
      </c>
      <c r="B168" s="16">
        <v>0.58457926967501495</v>
      </c>
      <c r="C168" s="16">
        <v>-0.77067708569214277</v>
      </c>
      <c r="D168" s="16">
        <v>-0.33482350893459084</v>
      </c>
      <c r="F168">
        <v>71</v>
      </c>
      <c r="G168" s="16">
        <v>1.0572097697622209</v>
      </c>
      <c r="H168" s="16">
        <v>-0.44901513813404953</v>
      </c>
      <c r="I168" s="16">
        <v>-4.6800308674554314E-2</v>
      </c>
    </row>
    <row r="169" spans="1:9" x14ac:dyDescent="0.15">
      <c r="A169">
        <v>72</v>
      </c>
      <c r="B169" s="16">
        <v>-2.0533940363848813</v>
      </c>
      <c r="C169" s="16">
        <v>-0.73001493690988073</v>
      </c>
      <c r="D169" s="16">
        <v>0.38227586372185512</v>
      </c>
      <c r="F169">
        <v>72</v>
      </c>
      <c r="G169" s="16">
        <v>-1.9271086369770041</v>
      </c>
      <c r="H169" s="16">
        <v>1.5083552504732458</v>
      </c>
      <c r="I169" s="16">
        <v>0.81415193503946448</v>
      </c>
    </row>
    <row r="170" spans="1:9" x14ac:dyDescent="0.15">
      <c r="A170">
        <v>73</v>
      </c>
      <c r="B170" s="16">
        <v>0.14424385051293859</v>
      </c>
      <c r="C170" s="16">
        <v>5.3821248145006217E-2</v>
      </c>
      <c r="D170" s="16">
        <v>1.8886729668467739</v>
      </c>
      <c r="F170">
        <v>73</v>
      </c>
      <c r="G170" s="16">
        <v>0.24220171113597855</v>
      </c>
      <c r="H170" s="16">
        <v>-0.75309424368490629</v>
      </c>
      <c r="I170" s="16">
        <v>-0.81428801675229812</v>
      </c>
    </row>
    <row r="171" spans="1:9" x14ac:dyDescent="0.15">
      <c r="A171">
        <v>74</v>
      </c>
      <c r="B171" s="16">
        <v>-0.58473000460250479</v>
      </c>
      <c r="C171" s="16">
        <v>-0.70032263475244327</v>
      </c>
      <c r="D171" s="16">
        <v>0.10301851564467679</v>
      </c>
      <c r="F171">
        <v>74</v>
      </c>
      <c r="G171" s="16">
        <v>8.2835902602960157E-2</v>
      </c>
      <c r="H171" s="16">
        <v>-0.48867185160779852</v>
      </c>
      <c r="I171" s="16">
        <v>1.8071269184174903</v>
      </c>
    </row>
    <row r="172" spans="1:9" x14ac:dyDescent="0.15">
      <c r="A172">
        <v>75</v>
      </c>
      <c r="B172" s="16">
        <v>-0.7863362923798507</v>
      </c>
      <c r="C172" s="16">
        <v>2.4027134921990161</v>
      </c>
      <c r="D172" s="16">
        <v>2.1442051325474276E-2</v>
      </c>
      <c r="F172">
        <v>75</v>
      </c>
      <c r="G172" s="16">
        <v>-0.37007478356005497</v>
      </c>
      <c r="H172" s="16">
        <v>1.7685667194559236</v>
      </c>
      <c r="I172" s="16">
        <v>1.0342087687630039</v>
      </c>
    </row>
    <row r="173" spans="1:9" x14ac:dyDescent="0.15">
      <c r="A173">
        <v>76</v>
      </c>
      <c r="B173" s="16">
        <v>-0.12081581905363609</v>
      </c>
      <c r="C173" s="16">
        <v>-1.9856617260395582</v>
      </c>
      <c r="D173" s="16">
        <v>2.0539290446814116</v>
      </c>
      <c r="F173">
        <v>76</v>
      </c>
      <c r="G173" s="16">
        <v>-1.0144710196257414</v>
      </c>
      <c r="H173" s="16">
        <v>1.2295575413212461</v>
      </c>
      <c r="I173" s="16">
        <v>-0.71413659688658437</v>
      </c>
    </row>
    <row r="174" spans="1:9" x14ac:dyDescent="0.15">
      <c r="A174">
        <v>77</v>
      </c>
      <c r="B174" s="16">
        <v>9.7448215729656951E-2</v>
      </c>
      <c r="C174" s="16">
        <v>7.5957935280119959E-2</v>
      </c>
      <c r="D174" s="16">
        <v>-1.8171966373265915</v>
      </c>
      <c r="F174">
        <v>77</v>
      </c>
      <c r="G174" s="16">
        <v>1.5291797522196262</v>
      </c>
      <c r="H174" s="16">
        <v>0.28105109919482296</v>
      </c>
      <c r="I174" s="16">
        <v>-0.40754810878277592</v>
      </c>
    </row>
    <row r="175" spans="1:9" x14ac:dyDescent="0.15">
      <c r="A175">
        <v>78</v>
      </c>
      <c r="B175" s="16">
        <v>-0.52167394554289459</v>
      </c>
      <c r="C175" s="16">
        <v>-1.1622144396816803</v>
      </c>
      <c r="D175" s="16">
        <v>-1.0965309375834986</v>
      </c>
      <c r="F175">
        <v>78</v>
      </c>
      <c r="G175" s="16">
        <v>-0.47259818484619109</v>
      </c>
      <c r="H175" s="16">
        <v>-2.5940197994795406</v>
      </c>
      <c r="I175" s="16">
        <v>0.89113968542522848</v>
      </c>
    </row>
    <row r="176" spans="1:9" x14ac:dyDescent="0.15">
      <c r="A176">
        <v>79</v>
      </c>
      <c r="B176" s="16">
        <v>0.34771134754439909</v>
      </c>
      <c r="C176" s="16">
        <v>1.3630801654072602</v>
      </c>
      <c r="D176" s="16">
        <v>0.63622055246864051</v>
      </c>
      <c r="F176">
        <v>79</v>
      </c>
      <c r="G176" s="16">
        <v>0.37379630200111436</v>
      </c>
      <c r="H176" s="16">
        <v>-0.5462993922645456</v>
      </c>
      <c r="I176" s="16">
        <v>0.20130047420236644</v>
      </c>
    </row>
    <row r="177" spans="1:9" x14ac:dyDescent="0.15">
      <c r="A177">
        <v>80</v>
      </c>
      <c r="B177" s="16">
        <v>-2.0536329264900188</v>
      </c>
      <c r="C177" s="16">
        <v>-1.8639445043747724</v>
      </c>
      <c r="D177" s="16">
        <v>-1.9718107491715591</v>
      </c>
      <c r="F177">
        <v>80</v>
      </c>
      <c r="G177" s="16">
        <v>-1.5223958102655502</v>
      </c>
      <c r="H177" s="16">
        <v>-0.30009480148043555</v>
      </c>
      <c r="I177" s="16">
        <v>1.6429479975617163</v>
      </c>
    </row>
    <row r="178" spans="1:9" x14ac:dyDescent="0.15">
      <c r="A178">
        <v>81</v>
      </c>
      <c r="B178" s="16">
        <v>-6.5161093885095556E-2</v>
      </c>
      <c r="C178" s="16">
        <v>-4.6342497259633887E-2</v>
      </c>
      <c r="D178" s="16">
        <v>-6.8329760936352624E-2</v>
      </c>
      <c r="F178">
        <v>81</v>
      </c>
      <c r="G178" s="16">
        <v>0.66252952549355981</v>
      </c>
      <c r="H178" s="16">
        <v>2.1469710247522782</v>
      </c>
      <c r="I178" s="16">
        <v>-0.59093874056090501</v>
      </c>
    </row>
    <row r="179" spans="1:9" x14ac:dyDescent="0.15">
      <c r="A179">
        <v>82</v>
      </c>
      <c r="B179" s="16">
        <v>2.2129834689703642E-2</v>
      </c>
      <c r="C179" s="16">
        <v>1.6641196745411364</v>
      </c>
      <c r="D179" s="16">
        <v>1.7314728999499074</v>
      </c>
      <c r="F179">
        <v>82</v>
      </c>
      <c r="G179" s="16">
        <v>-0.3886085330554217</v>
      </c>
      <c r="H179" s="16">
        <v>-0.58506812917556017</v>
      </c>
      <c r="I179" s="16">
        <v>2.0769745936938371</v>
      </c>
    </row>
    <row r="180" spans="1:9" x14ac:dyDescent="0.15">
      <c r="A180">
        <v>83</v>
      </c>
      <c r="B180" s="16">
        <v>-1.2576362344601055</v>
      </c>
      <c r="C180" s="16">
        <v>-1.6950442907312619</v>
      </c>
      <c r="D180" s="16">
        <v>0.49121643505430257</v>
      </c>
      <c r="F180">
        <v>83</v>
      </c>
      <c r="G180" s="16">
        <v>0.6268307605822907</v>
      </c>
      <c r="H180" s="16">
        <v>-0.5803304644102758</v>
      </c>
      <c r="I180" s="16">
        <v>0.4292752450005326</v>
      </c>
    </row>
    <row r="181" spans="1:9" x14ac:dyDescent="0.15">
      <c r="A181">
        <v>84</v>
      </c>
      <c r="B181" s="16">
        <v>0.37205866422185063</v>
      </c>
      <c r="C181" s="16">
        <v>-0.90089084895505389</v>
      </c>
      <c r="D181" s="16">
        <v>-0.41925449930113595</v>
      </c>
      <c r="F181">
        <v>84</v>
      </c>
      <c r="G181" s="16">
        <v>1.5069781030565812</v>
      </c>
      <c r="H181" s="16">
        <v>-0.73078936836620634</v>
      </c>
      <c r="I181" s="16">
        <v>-1.1844597915688713</v>
      </c>
    </row>
    <row r="182" spans="1:9" x14ac:dyDescent="0.15">
      <c r="A182">
        <v>85</v>
      </c>
      <c r="B182" s="16">
        <v>-0.50198795995501955</v>
      </c>
      <c r="C182" s="16">
        <v>-1.5450166468373112</v>
      </c>
      <c r="D182" s="16">
        <v>-0.64428109754181784</v>
      </c>
      <c r="F182">
        <v>85</v>
      </c>
      <c r="G182" s="16">
        <v>-1.6722198981690743</v>
      </c>
      <c r="H182" s="16">
        <v>0.20533748540133234</v>
      </c>
      <c r="I182" s="16">
        <v>-0.73405689868390822</v>
      </c>
    </row>
    <row r="183" spans="1:9" x14ac:dyDescent="0.15">
      <c r="A183">
        <v>86</v>
      </c>
      <c r="B183" s="16">
        <v>0.49780966734988769</v>
      </c>
      <c r="C183" s="16">
        <v>1.4437017068940723</v>
      </c>
      <c r="D183" s="16">
        <v>-1.1335144663407186</v>
      </c>
      <c r="F183">
        <v>86</v>
      </c>
      <c r="G183" s="16">
        <v>-7.7314880979310788E-2</v>
      </c>
      <c r="H183" s="16">
        <v>1.0834848685245657</v>
      </c>
      <c r="I183" s="16">
        <v>-8.7468191524922911E-2</v>
      </c>
    </row>
    <row r="184" spans="1:9" x14ac:dyDescent="0.15">
      <c r="A184">
        <v>87</v>
      </c>
      <c r="B184" s="16">
        <v>0.96003184962779431</v>
      </c>
      <c r="C184" s="16">
        <v>0.60447262146487712</v>
      </c>
      <c r="D184" s="16">
        <v>-1.47450614701532</v>
      </c>
      <c r="F184">
        <v>87</v>
      </c>
      <c r="G184" s="16">
        <v>1.2061280258657767</v>
      </c>
      <c r="H184" s="16">
        <v>0.22302396316335049</v>
      </c>
      <c r="I184" s="16">
        <v>0.25272967121968237</v>
      </c>
    </row>
    <row r="185" spans="1:9" x14ac:dyDescent="0.15">
      <c r="A185">
        <v>88</v>
      </c>
      <c r="B185" s="16">
        <v>0.10898321179455638</v>
      </c>
      <c r="C185" s="16">
        <v>-0.56155317415561545</v>
      </c>
      <c r="D185" s="16">
        <v>0.70083049240558526</v>
      </c>
      <c r="F185">
        <v>88</v>
      </c>
      <c r="G185" s="16">
        <v>0.74659965732413636</v>
      </c>
      <c r="H185" s="16">
        <v>0.74983969964098718</v>
      </c>
      <c r="I185" s="16">
        <v>-0.29416685122816078</v>
      </c>
    </row>
    <row r="186" spans="1:9" x14ac:dyDescent="0.15">
      <c r="A186">
        <v>89</v>
      </c>
      <c r="B186" s="16">
        <v>0.68752730013075247</v>
      </c>
      <c r="C186" s="16">
        <v>-0.69078114846772765</v>
      </c>
      <c r="D186" s="16">
        <v>1.4751021007364251</v>
      </c>
      <c r="F186">
        <v>89</v>
      </c>
      <c r="G186" s="16">
        <v>1.1506513507726963</v>
      </c>
      <c r="H186" s="16">
        <v>-0.33963603490631555</v>
      </c>
      <c r="I186" s="16">
        <v>0.68766894508481413</v>
      </c>
    </row>
    <row r="187" spans="1:9" x14ac:dyDescent="0.15">
      <c r="A187">
        <v>90</v>
      </c>
      <c r="B187" s="16">
        <v>0.54661918728987446</v>
      </c>
      <c r="C187" s="16">
        <v>-0.27074081268738837</v>
      </c>
      <c r="D187" s="16">
        <v>-0.93877274939265432</v>
      </c>
      <c r="F187">
        <v>90</v>
      </c>
      <c r="G187" s="16">
        <v>-1.5858772012269546</v>
      </c>
      <c r="H187" s="16">
        <v>-0.81178066020541406</v>
      </c>
      <c r="I187" s="16">
        <v>-1.7579918087508053</v>
      </c>
    </row>
    <row r="188" spans="1:9" x14ac:dyDescent="0.15">
      <c r="A188">
        <v>91</v>
      </c>
      <c r="B188" s="16">
        <v>-0.84248769241741894</v>
      </c>
      <c r="C188" s="16">
        <v>2.6545853213909218</v>
      </c>
      <c r="D188" s="16">
        <v>-0.32307695433579853</v>
      </c>
      <c r="F188">
        <v>91</v>
      </c>
      <c r="G188" s="16">
        <v>-0.67647355914395324</v>
      </c>
      <c r="H188" s="16">
        <v>-0.65498761744663359</v>
      </c>
      <c r="I188" s="16">
        <v>-2.5157481123520977</v>
      </c>
    </row>
    <row r="189" spans="1:9" x14ac:dyDescent="0.15">
      <c r="A189">
        <v>92</v>
      </c>
      <c r="B189" s="16">
        <v>0.95022908557418484</v>
      </c>
      <c r="C189" s="16">
        <v>-0.87240216052504604</v>
      </c>
      <c r="D189" s="16">
        <v>0.17709709032008608</v>
      </c>
      <c r="F189">
        <v>92</v>
      </c>
      <c r="G189" s="16">
        <v>0.67165636917868976</v>
      </c>
      <c r="H189" s="16">
        <v>-0.13445525561581062</v>
      </c>
      <c r="I189" s="16">
        <v>0.30838787872722406</v>
      </c>
    </row>
    <row r="190" spans="1:9" x14ac:dyDescent="0.15">
      <c r="A190">
        <v>93</v>
      </c>
      <c r="B190" s="16">
        <v>-1.4687969488565473</v>
      </c>
      <c r="C190" s="16">
        <v>-1.1644784747556409</v>
      </c>
      <c r="D190" s="16">
        <v>3.2946321137100254</v>
      </c>
      <c r="F190">
        <v>93</v>
      </c>
      <c r="G190" s="16">
        <v>-0.99749101983705968</v>
      </c>
      <c r="H190" s="16">
        <v>-0.67886302781837182</v>
      </c>
      <c r="I190" s="16">
        <v>-0.20789978692236977</v>
      </c>
    </row>
    <row r="191" spans="1:9" x14ac:dyDescent="0.15">
      <c r="A191">
        <v>94</v>
      </c>
      <c r="B191" s="16">
        <v>-0.17277178145970409</v>
      </c>
      <c r="C191" s="16">
        <v>-0.86251843519943694</v>
      </c>
      <c r="D191" s="16">
        <v>0.73333320053978657</v>
      </c>
      <c r="F191">
        <v>94</v>
      </c>
      <c r="G191" s="16">
        <v>1.5899681277668312</v>
      </c>
      <c r="H191" s="16">
        <v>0.96590578557136098</v>
      </c>
      <c r="I191" s="16">
        <v>-0.96030232107837499</v>
      </c>
    </row>
    <row r="192" spans="1:9" x14ac:dyDescent="0.15">
      <c r="A192">
        <v>95</v>
      </c>
      <c r="B192" s="16">
        <v>0.73413736857207823</v>
      </c>
      <c r="C192" s="16">
        <v>-0.15584631569070206</v>
      </c>
      <c r="D192" s="16">
        <v>-0.86427481671629081</v>
      </c>
      <c r="F192">
        <v>95</v>
      </c>
      <c r="G192" s="16">
        <v>-0.64502003618070902</v>
      </c>
      <c r="H192" s="16">
        <v>0.23509607309786007</v>
      </c>
      <c r="I192" s="16">
        <v>-0.3913045383840677</v>
      </c>
    </row>
    <row r="193" spans="1:9" x14ac:dyDescent="0.15">
      <c r="A193">
        <v>96</v>
      </c>
      <c r="B193" s="16">
        <v>0.8212296357820682</v>
      </c>
      <c r="C193" s="16">
        <v>-1.2475895969225621</v>
      </c>
      <c r="D193" s="16">
        <v>0.45916938863280149</v>
      </c>
      <c r="F193">
        <v>96</v>
      </c>
      <c r="G193" s="16">
        <v>0.26548610387836213</v>
      </c>
      <c r="H193" s="16">
        <v>0.48491085411516821</v>
      </c>
      <c r="I193" s="16">
        <v>1.5578911568135734</v>
      </c>
    </row>
    <row r="194" spans="1:9" x14ac:dyDescent="0.15">
      <c r="A194">
        <v>97</v>
      </c>
      <c r="B194" s="16">
        <v>-2.8905590287236866</v>
      </c>
      <c r="C194" s="16">
        <v>-9.7849643664765895E-2</v>
      </c>
      <c r="D194" s="16">
        <v>-1.2391600723326905</v>
      </c>
      <c r="F194">
        <v>97</v>
      </c>
      <c r="G194" s="16">
        <v>-1.1982518571790386</v>
      </c>
      <c r="H194" s="16">
        <v>-0.75776572806483122</v>
      </c>
      <c r="I194" s="16">
        <v>-0.10818475071960409</v>
      </c>
    </row>
    <row r="195" spans="1:9" x14ac:dyDescent="0.15">
      <c r="A195">
        <v>98</v>
      </c>
      <c r="B195" s="16">
        <v>1.3020911301466134</v>
      </c>
      <c r="C195" s="16">
        <v>0.22176013905924108</v>
      </c>
      <c r="D195" s="16">
        <v>-0.67196816582552676</v>
      </c>
      <c r="F195">
        <v>98</v>
      </c>
      <c r="G195" s="16">
        <v>1.646635908489944</v>
      </c>
      <c r="H195" s="16">
        <v>0.38370175336726042</v>
      </c>
      <c r="I195" s="16">
        <v>0.15158184066138536</v>
      </c>
    </row>
    <row r="196" spans="1:9" x14ac:dyDescent="0.15">
      <c r="A196">
        <v>99</v>
      </c>
      <c r="B196" s="16">
        <v>-0.74687209472988625</v>
      </c>
      <c r="C196" s="16">
        <v>-0.95761452822502446</v>
      </c>
      <c r="D196" s="16">
        <v>0.21637365936811304</v>
      </c>
      <c r="F196">
        <v>99</v>
      </c>
      <c r="G196" s="16">
        <v>-0.18428104732911102</v>
      </c>
      <c r="H196" s="16">
        <v>-3.4767021863363001E-2</v>
      </c>
      <c r="I196" s="16">
        <v>0.93094458091697818</v>
      </c>
    </row>
    <row r="197" spans="1:9" x14ac:dyDescent="0.15">
      <c r="A197">
        <v>100</v>
      </c>
      <c r="B197" s="16">
        <v>-0.10200962264802726</v>
      </c>
      <c r="C197" s="16">
        <v>2.2099688839695677</v>
      </c>
      <c r="D197" s="16">
        <v>0.98217876198833309</v>
      </c>
      <c r="F197">
        <v>100</v>
      </c>
      <c r="G197" s="16">
        <v>-1.3897034779128123</v>
      </c>
      <c r="H197" s="16">
        <v>0.94788968424778774</v>
      </c>
      <c r="I197" s="16">
        <v>-0.59258713278128927</v>
      </c>
    </row>
    <row r="198" spans="1:9" x14ac:dyDescent="0.15">
      <c r="A198">
        <v>101</v>
      </c>
      <c r="B198" s="16">
        <v>-0.61667831217072289</v>
      </c>
      <c r="C198" s="16">
        <v>0.80874950673496715</v>
      </c>
      <c r="D198" s="16">
        <v>1.9998887596513195</v>
      </c>
      <c r="F198">
        <v>101</v>
      </c>
      <c r="G198" s="16">
        <v>-0.86570259890210466</v>
      </c>
      <c r="H198" s="16">
        <v>-0.55915071942814898</v>
      </c>
      <c r="I198" s="16">
        <v>0.74579299988709835</v>
      </c>
    </row>
    <row r="199" spans="1:9" x14ac:dyDescent="0.15">
      <c r="A199">
        <v>102</v>
      </c>
      <c r="B199" s="16">
        <v>-0.6132619855527851</v>
      </c>
      <c r="C199" s="16">
        <v>1.0803006294329194</v>
      </c>
      <c r="D199" s="16">
        <v>-8.9990980694787892E-2</v>
      </c>
      <c r="F199">
        <v>102</v>
      </c>
      <c r="G199" s="16">
        <v>0.17285817991200941</v>
      </c>
      <c r="H199" s="16">
        <v>0.15191489060664121</v>
      </c>
      <c r="I199" s="16">
        <v>1.4959231382049394</v>
      </c>
    </row>
    <row r="200" spans="1:9" x14ac:dyDescent="0.15">
      <c r="A200">
        <v>103</v>
      </c>
      <c r="B200" s="16">
        <v>0.8721071476410609</v>
      </c>
      <c r="C200" s="16">
        <v>-0.59450552363055698</v>
      </c>
      <c r="D200" s="16">
        <v>-0.22059334549750037</v>
      </c>
      <c r="F200">
        <v>103</v>
      </c>
      <c r="G200" s="16">
        <v>1.0706772276265344</v>
      </c>
      <c r="H200" s="16">
        <v>0.32377685487960672</v>
      </c>
      <c r="I200" s="16">
        <v>1.0793502123036605</v>
      </c>
    </row>
    <row r="201" spans="1:9" x14ac:dyDescent="0.15">
      <c r="A201">
        <v>104</v>
      </c>
      <c r="B201" s="16">
        <v>-1.4245116614632301</v>
      </c>
      <c r="C201" s="16">
        <v>0.68195484413607588</v>
      </c>
      <c r="D201" s="16">
        <v>-0.52339455121357048</v>
      </c>
      <c r="F201">
        <v>104</v>
      </c>
      <c r="G201" s="16">
        <v>-0.97143370118836847</v>
      </c>
      <c r="H201" s="16">
        <v>-1.1041171390816644</v>
      </c>
      <c r="I201" s="16">
        <v>-0.8498995295654358</v>
      </c>
    </row>
    <row r="202" spans="1:9" x14ac:dyDescent="0.15">
      <c r="A202">
        <v>105</v>
      </c>
      <c r="B202" s="16">
        <v>-0.97127058182086068</v>
      </c>
      <c r="C202" s="16">
        <v>0.26864869157298776</v>
      </c>
      <c r="D202" s="16">
        <v>0.43442138516991569</v>
      </c>
      <c r="F202">
        <v>105</v>
      </c>
      <c r="G202" s="16">
        <v>0.16699094706398987</v>
      </c>
      <c r="H202" s="16">
        <v>-6.1669550324676109E-2</v>
      </c>
      <c r="I202" s="16">
        <v>-8.1661662553938641E-2</v>
      </c>
    </row>
    <row r="203" spans="1:9" x14ac:dyDescent="0.15">
      <c r="A203">
        <v>106</v>
      </c>
      <c r="B203" s="16">
        <v>0.84710472347010035</v>
      </c>
      <c r="C203" s="16">
        <v>-0.6098247898967819</v>
      </c>
      <c r="D203" s="16">
        <v>-0.23052640318768214</v>
      </c>
      <c r="F203">
        <v>106</v>
      </c>
      <c r="G203" s="16">
        <v>2.5748467256999606E-3</v>
      </c>
      <c r="H203" s="16">
        <v>0.86061446842211342</v>
      </c>
      <c r="I203" s="16">
        <v>0.50471966015980785</v>
      </c>
    </row>
    <row r="204" spans="1:9" x14ac:dyDescent="0.15">
      <c r="A204">
        <v>107</v>
      </c>
      <c r="B204" s="16">
        <v>0.45096103919783176</v>
      </c>
      <c r="C204" s="16">
        <v>2.0383816610227914</v>
      </c>
      <c r="D204" s="16">
        <v>-1.1624840953492199E-2</v>
      </c>
      <c r="F204">
        <v>107</v>
      </c>
      <c r="G204" s="16">
        <v>-0.26051849080601258</v>
      </c>
      <c r="H204" s="16">
        <v>0.44378868697440133</v>
      </c>
      <c r="I204" s="16">
        <v>0.35679336093077973</v>
      </c>
    </row>
    <row r="205" spans="1:9" x14ac:dyDescent="0.15">
      <c r="A205">
        <v>108</v>
      </c>
      <c r="B205" s="16">
        <v>-1.4344387594313002</v>
      </c>
      <c r="C205" s="16">
        <v>-1.3788943505462079</v>
      </c>
      <c r="D205" s="16">
        <v>-5.6785427111885937E-2</v>
      </c>
      <c r="F205">
        <v>108</v>
      </c>
      <c r="G205" s="16">
        <v>-6.6752148144212722E-2</v>
      </c>
      <c r="H205" s="16">
        <v>-1.293515263350153</v>
      </c>
      <c r="I205" s="16">
        <v>0.41268285920005232</v>
      </c>
    </row>
    <row r="206" spans="1:9" x14ac:dyDescent="0.15">
      <c r="A206">
        <v>109</v>
      </c>
      <c r="B206" s="16">
        <v>-0.29470946563459199</v>
      </c>
      <c r="C206" s="16">
        <v>0.40530668334401382</v>
      </c>
      <c r="D206" s="16">
        <v>-0.826168982520328</v>
      </c>
      <c r="F206">
        <v>109</v>
      </c>
      <c r="G206" s="16">
        <v>1.8989196969249257E-2</v>
      </c>
      <c r="H206" s="16">
        <v>0.29467846728447755</v>
      </c>
      <c r="I206" s="16">
        <v>0.78081463562526499</v>
      </c>
    </row>
    <row r="207" spans="1:9" x14ac:dyDescent="0.15">
      <c r="A207">
        <v>110</v>
      </c>
      <c r="B207" s="16">
        <v>-8.4630519084295419E-2</v>
      </c>
      <c r="C207" s="16">
        <v>-1.6742894835244209</v>
      </c>
      <c r="D207" s="16">
        <v>-4.5153559785034325E-2</v>
      </c>
      <c r="F207">
        <v>110</v>
      </c>
      <c r="G207" s="16">
        <v>0.54587194735606936</v>
      </c>
      <c r="H207" s="16">
        <v>-1.8796601482465083</v>
      </c>
      <c r="I207" s="16">
        <v>-0.4775063284246312</v>
      </c>
    </row>
    <row r="208" spans="1:9" x14ac:dyDescent="0.15">
      <c r="A208">
        <v>111</v>
      </c>
      <c r="B208" s="16">
        <v>-0.53854560087892744</v>
      </c>
      <c r="C208" s="16">
        <v>0.91877658131174211</v>
      </c>
      <c r="D208" s="16">
        <v>0.17301780887931262</v>
      </c>
      <c r="F208">
        <v>111</v>
      </c>
      <c r="G208" s="16">
        <v>1.6844402182921272</v>
      </c>
      <c r="H208" s="16">
        <v>0.34132583355542967</v>
      </c>
      <c r="I208" s="16">
        <v>-2.0148366523564523</v>
      </c>
    </row>
    <row r="209" spans="1:9" x14ac:dyDescent="0.15">
      <c r="A209">
        <v>112</v>
      </c>
      <c r="B209" s="16">
        <v>1.4879383118450225</v>
      </c>
      <c r="C209" s="16">
        <v>1.3099945948770864</v>
      </c>
      <c r="D209" s="16">
        <v>9.3151808175612971E-2</v>
      </c>
      <c r="F209">
        <v>112</v>
      </c>
      <c r="G209" s="16">
        <v>1.3560493218930536</v>
      </c>
      <c r="H209" s="16">
        <v>0.86769224365841302</v>
      </c>
      <c r="I209" s="16">
        <v>-1.2809875760697922</v>
      </c>
    </row>
    <row r="210" spans="1:9" x14ac:dyDescent="0.15">
      <c r="A210">
        <v>113</v>
      </c>
      <c r="B210" s="16">
        <v>-0.3138562259489292</v>
      </c>
      <c r="C210" s="16">
        <v>-0.10000479156641838</v>
      </c>
      <c r="D210" s="16">
        <v>-0.27823953342604513</v>
      </c>
      <c r="F210">
        <v>113</v>
      </c>
      <c r="G210" s="16">
        <v>-0.20898963314192862</v>
      </c>
      <c r="H210" s="16">
        <v>-0.95134952935638029</v>
      </c>
      <c r="I210" s="16">
        <v>0.96032251023164128</v>
      </c>
    </row>
    <row r="211" spans="1:9" x14ac:dyDescent="0.15">
      <c r="A211">
        <v>114</v>
      </c>
      <c r="B211" s="16">
        <v>-0.12172871131103563</v>
      </c>
      <c r="C211" s="16">
        <v>-0.93983138123137511</v>
      </c>
      <c r="D211" s="16">
        <v>0.87582973683583043</v>
      </c>
      <c r="F211">
        <v>114</v>
      </c>
      <c r="G211" s="16">
        <v>0.73721251201021221</v>
      </c>
      <c r="H211" s="16">
        <v>0.3600516025889976</v>
      </c>
      <c r="I211" s="16">
        <v>-0.20234636375647941</v>
      </c>
    </row>
    <row r="212" spans="1:9" x14ac:dyDescent="0.15">
      <c r="A212">
        <v>115</v>
      </c>
      <c r="B212" s="16">
        <v>1.4404238028407863</v>
      </c>
      <c r="C212" s="16">
        <v>-0.76253944309399746</v>
      </c>
      <c r="D212" s="16">
        <v>2.3741947106924748</v>
      </c>
      <c r="F212">
        <v>115</v>
      </c>
      <c r="G212" s="16">
        <v>-1.3513440036363398</v>
      </c>
      <c r="H212" s="16">
        <v>-1.1187875889298051</v>
      </c>
      <c r="I212" s="16">
        <v>-0.48518248595408742</v>
      </c>
    </row>
    <row r="213" spans="1:9" x14ac:dyDescent="0.15">
      <c r="A213">
        <v>116</v>
      </c>
      <c r="B213" s="16">
        <v>-3.4398332494712545</v>
      </c>
      <c r="C213" s="16">
        <v>0.16484683742855077</v>
      </c>
      <c r="D213" s="16">
        <v>-0.3438844396509344</v>
      </c>
      <c r="F213">
        <v>116</v>
      </c>
      <c r="G213" s="16">
        <v>-0.69357814176973276</v>
      </c>
      <c r="H213" s="16">
        <v>-0.67552836779668235</v>
      </c>
      <c r="I213" s="16">
        <v>2.0112799667430492</v>
      </c>
    </row>
    <row r="214" spans="1:9" x14ac:dyDescent="0.15">
      <c r="A214">
        <v>117</v>
      </c>
      <c r="B214" s="16">
        <v>0.40997851786666328</v>
      </c>
      <c r="C214" s="16">
        <v>0.26744876360793046</v>
      </c>
      <c r="D214" s="16">
        <v>-1.6930334161993192</v>
      </c>
      <c r="F214">
        <v>117</v>
      </c>
      <c r="G214" s="16">
        <v>-0.97802222933086302</v>
      </c>
      <c r="H214" s="16">
        <v>-1.0374124714192163</v>
      </c>
      <c r="I214" s="16">
        <v>0.35587824599066797</v>
      </c>
    </row>
    <row r="215" spans="1:9" x14ac:dyDescent="0.15">
      <c r="A215">
        <v>118</v>
      </c>
      <c r="B215" s="16">
        <v>1.1846374497780672</v>
      </c>
      <c r="C215" s="16">
        <v>-0.40301469530274642</v>
      </c>
      <c r="D215" s="16">
        <v>-9.6430124370228132E-2</v>
      </c>
      <c r="F215">
        <v>118</v>
      </c>
      <c r="G215" s="16">
        <v>0.66043872430849437</v>
      </c>
      <c r="H215" s="16">
        <v>-1.1751794880836353</v>
      </c>
      <c r="I215" s="16">
        <v>0.16659168422857845</v>
      </c>
    </row>
    <row r="216" spans="1:9" x14ac:dyDescent="0.15">
      <c r="A216">
        <v>119</v>
      </c>
      <c r="B216" s="16">
        <v>0.87372714512585614</v>
      </c>
      <c r="C216" s="16">
        <v>-0.28749330835524123</v>
      </c>
      <c r="D216" s="16">
        <v>-0.56438215758893029</v>
      </c>
      <c r="F216">
        <v>119</v>
      </c>
      <c r="G216" s="16">
        <v>0.85065656602064565</v>
      </c>
      <c r="H216" s="16">
        <v>0.56984494924133178</v>
      </c>
      <c r="I216" s="16">
        <v>-1.3143162684869822</v>
      </c>
    </row>
    <row r="217" spans="1:9" x14ac:dyDescent="0.15">
      <c r="A217">
        <v>120</v>
      </c>
      <c r="B217" s="16">
        <v>0.28441639837965177</v>
      </c>
      <c r="C217" s="16">
        <v>0.69104240287160568</v>
      </c>
      <c r="D217" s="16">
        <v>-0.51831660719659844</v>
      </c>
      <c r="F217">
        <v>120</v>
      </c>
      <c r="G217" s="16">
        <v>1.1635775277543579</v>
      </c>
      <c r="H217" s="16">
        <v>1.5926686390756593</v>
      </c>
      <c r="I217" s="16">
        <v>-0.79411967355905122</v>
      </c>
    </row>
    <row r="218" spans="1:9" x14ac:dyDescent="0.15">
      <c r="A218">
        <v>121</v>
      </c>
      <c r="B218" s="16">
        <v>-2.8523908376443599</v>
      </c>
      <c r="C218" s="16">
        <v>-2.5105560087696821E-2</v>
      </c>
      <c r="D218" s="16">
        <v>-1.2795500835913554</v>
      </c>
      <c r="F218">
        <v>121</v>
      </c>
      <c r="G218" s="16">
        <v>-1.4706679487553338</v>
      </c>
      <c r="H218" s="16">
        <v>7.3633369913107094E-2</v>
      </c>
      <c r="I218" s="16">
        <v>-1.0751085130728244</v>
      </c>
    </row>
    <row r="219" spans="1:9" x14ac:dyDescent="0.15">
      <c r="A219">
        <v>122</v>
      </c>
      <c r="B219" s="16">
        <v>0.37205866422185063</v>
      </c>
      <c r="C219" s="16">
        <v>-0.90089084895505389</v>
      </c>
      <c r="D219" s="16">
        <v>-0.41925449930113595</v>
      </c>
      <c r="F219">
        <v>122</v>
      </c>
      <c r="G219" s="16">
        <v>-0.85009732540374916</v>
      </c>
      <c r="H219" s="16">
        <v>-1.0020575768417617</v>
      </c>
      <c r="I219" s="16">
        <v>-0.30833406715620759</v>
      </c>
    </row>
    <row r="220" spans="1:9" x14ac:dyDescent="0.15">
      <c r="A220">
        <v>123</v>
      </c>
      <c r="B220" s="16">
        <v>1.5108325153566486</v>
      </c>
      <c r="C220" s="16">
        <v>0.62606315383758371</v>
      </c>
      <c r="D220" s="16">
        <v>-0.90013884041208581</v>
      </c>
      <c r="F220">
        <v>123</v>
      </c>
      <c r="G220" s="16">
        <v>0.37428382787366843</v>
      </c>
      <c r="H220" s="16">
        <v>-0.4615062331823887</v>
      </c>
      <c r="I220" s="16">
        <v>-0.42376819020988832</v>
      </c>
    </row>
    <row r="221" spans="1:9" x14ac:dyDescent="0.15">
      <c r="A221">
        <v>124</v>
      </c>
      <c r="B221" s="16">
        <v>0.96003184962779431</v>
      </c>
      <c r="C221" s="16">
        <v>0.60447262146487712</v>
      </c>
      <c r="D221" s="16">
        <v>-1.47450614701532</v>
      </c>
      <c r="F221">
        <v>124</v>
      </c>
      <c r="G221" s="16">
        <v>1.1886276526171484</v>
      </c>
      <c r="H221" s="16">
        <v>-1.1623063102326239</v>
      </c>
      <c r="I221" s="16">
        <v>-1.3226016414746458</v>
      </c>
    </row>
    <row r="222" spans="1:9" x14ac:dyDescent="0.15">
      <c r="A222">
        <v>125</v>
      </c>
      <c r="B222" s="16">
        <v>1.4725815451324844</v>
      </c>
      <c r="C222" s="16">
        <v>0.91851757992248639</v>
      </c>
      <c r="D222" s="16">
        <v>-1.2708784643665938</v>
      </c>
      <c r="F222">
        <v>125</v>
      </c>
      <c r="G222" s="16">
        <v>1.8358003072036755</v>
      </c>
      <c r="H222" s="16">
        <v>0.59526445305172881</v>
      </c>
      <c r="I222" s="16">
        <v>-1.0144056446550747</v>
      </c>
    </row>
    <row r="223" spans="1:9" x14ac:dyDescent="0.15">
      <c r="A223">
        <v>126</v>
      </c>
      <c r="B223" s="16">
        <v>0.31784992655394045</v>
      </c>
      <c r="C223" s="16">
        <v>0.78062870686652264</v>
      </c>
      <c r="D223" s="16">
        <v>-0.58280906911087438</v>
      </c>
      <c r="F223">
        <v>126</v>
      </c>
      <c r="G223" s="16">
        <v>-0.25197509487829028</v>
      </c>
      <c r="H223" s="16">
        <v>0.14398981550100545</v>
      </c>
      <c r="I223" s="16">
        <v>0.82387794808731318</v>
      </c>
    </row>
    <row r="224" spans="1:9" x14ac:dyDescent="0.15">
      <c r="A224">
        <v>127</v>
      </c>
      <c r="B224" s="16">
        <v>-0.52857860456493666</v>
      </c>
      <c r="C224" s="16">
        <v>-0.95219446394434903</v>
      </c>
      <c r="D224" s="16">
        <v>0.44753752130594993</v>
      </c>
      <c r="F224">
        <v>127</v>
      </c>
      <c r="G224" s="16">
        <v>0.38841136575856383</v>
      </c>
      <c r="H224" s="16">
        <v>-1.0409267164149658</v>
      </c>
      <c r="I224" s="16">
        <v>0.6489740376545895</v>
      </c>
    </row>
    <row r="225" spans="1:9" x14ac:dyDescent="0.15">
      <c r="A225">
        <v>128</v>
      </c>
      <c r="B225" s="16">
        <v>-1.9903477550490547</v>
      </c>
      <c r="C225" s="16">
        <v>-1.2259259997589471</v>
      </c>
      <c r="D225" s="16">
        <v>-0.83317520308034965</v>
      </c>
      <c r="F225">
        <v>128</v>
      </c>
      <c r="G225" s="16">
        <v>-1.2192243354866283</v>
      </c>
      <c r="H225" s="16">
        <v>-0.79204112628219803</v>
      </c>
      <c r="I225" s="16">
        <v>1.6077392496475857</v>
      </c>
    </row>
    <row r="226" spans="1:9" x14ac:dyDescent="0.15">
      <c r="A226">
        <v>129</v>
      </c>
      <c r="B226" s="16">
        <v>-0.13789326141967284</v>
      </c>
      <c r="C226" s="16">
        <v>2.4940021998455464</v>
      </c>
      <c r="D226" s="16">
        <v>0.62349036336163044</v>
      </c>
      <c r="F226">
        <v>129</v>
      </c>
      <c r="G226" s="16">
        <v>1.2167949321385514</v>
      </c>
      <c r="H226" s="16">
        <v>-1.8979971046700683E-2</v>
      </c>
      <c r="I226" s="16">
        <v>0.51414607423714032</v>
      </c>
    </row>
    <row r="227" spans="1:9" x14ac:dyDescent="0.15">
      <c r="A227">
        <v>130</v>
      </c>
      <c r="B227" s="16">
        <v>0.17248626965348973</v>
      </c>
      <c r="C227" s="16">
        <v>0.68316494496186253</v>
      </c>
      <c r="D227" s="16">
        <v>1.2110284003540963</v>
      </c>
      <c r="F227">
        <v>130</v>
      </c>
      <c r="G227" s="16">
        <v>-0.38187567971506159</v>
      </c>
      <c r="H227" s="16">
        <v>-0.3779518481277156</v>
      </c>
      <c r="I227" s="16">
        <v>1.0371469609800998</v>
      </c>
    </row>
    <row r="228" spans="1:9" x14ac:dyDescent="0.15">
      <c r="A228">
        <v>131</v>
      </c>
      <c r="B228" s="16">
        <v>7.3100899052205404E-2</v>
      </c>
      <c r="C228" s="16">
        <v>2.339928949642434</v>
      </c>
      <c r="D228" s="16">
        <v>-0.76172158555681513</v>
      </c>
      <c r="F228">
        <v>131</v>
      </c>
      <c r="G228" s="16">
        <v>0.65054434180298415</v>
      </c>
      <c r="H228" s="16">
        <v>1.454779871700699</v>
      </c>
      <c r="I228" s="16">
        <v>0.98101321842873812</v>
      </c>
    </row>
    <row r="229" spans="1:9" x14ac:dyDescent="0.15">
      <c r="A229">
        <v>132</v>
      </c>
      <c r="B229" s="16">
        <v>1.7226057868420899</v>
      </c>
      <c r="C229" s="16">
        <v>1.0717102425847349</v>
      </c>
      <c r="D229" s="16">
        <v>-1.171547887464776</v>
      </c>
      <c r="F229">
        <v>132</v>
      </c>
      <c r="G229" s="16">
        <v>0.65925996079187188</v>
      </c>
      <c r="H229" s="16">
        <v>1.0255191320179027</v>
      </c>
      <c r="I229" s="16">
        <v>-2.2445161865734526</v>
      </c>
    </row>
    <row r="230" spans="1:9" x14ac:dyDescent="0.15">
      <c r="A230">
        <v>133</v>
      </c>
      <c r="B230" s="16">
        <v>0.25987042033739111</v>
      </c>
      <c r="C230" s="16">
        <v>0.15280796420128911</v>
      </c>
      <c r="D230" s="16">
        <v>6.0799989036010506E-2</v>
      </c>
      <c r="F230">
        <v>133</v>
      </c>
      <c r="G230" s="16">
        <v>-0.49309046048093291</v>
      </c>
      <c r="H230" s="16">
        <v>-0.81208940194836821</v>
      </c>
      <c r="I230" s="16">
        <v>2.8041045414987562</v>
      </c>
    </row>
    <row r="231" spans="1:9" x14ac:dyDescent="0.15">
      <c r="A231">
        <v>134</v>
      </c>
      <c r="B231" s="16">
        <v>1.3128895656024602</v>
      </c>
      <c r="C231" s="16">
        <v>0.28760606657900956</v>
      </c>
      <c r="D231" s="16">
        <v>-0.73434246010217907</v>
      </c>
      <c r="F231">
        <v>134</v>
      </c>
      <c r="G231" s="16">
        <v>1.169246333042169</v>
      </c>
      <c r="H231" s="16">
        <v>1.4161878367781922</v>
      </c>
      <c r="I231" s="16">
        <v>-0.48964473510392681</v>
      </c>
    </row>
    <row r="232" spans="1:9" x14ac:dyDescent="0.15">
      <c r="A232">
        <v>135</v>
      </c>
      <c r="B232" s="16">
        <v>0.77866022004123792</v>
      </c>
      <c r="C232" s="16">
        <v>0.2070677627438352</v>
      </c>
      <c r="D232" s="16">
        <v>-1.2243511894107741</v>
      </c>
      <c r="F232">
        <v>135</v>
      </c>
      <c r="G232" s="16">
        <v>1.1162463551312882</v>
      </c>
      <c r="H232" s="16">
        <v>0.20959598525725409</v>
      </c>
      <c r="I232" s="16">
        <v>7.1001723987570098E-2</v>
      </c>
    </row>
    <row r="233" spans="1:9" x14ac:dyDescent="0.15">
      <c r="A233">
        <v>136</v>
      </c>
      <c r="B233" s="16">
        <v>0.22236678408095031</v>
      </c>
      <c r="C233" s="16">
        <v>0.12982906480195189</v>
      </c>
      <c r="D233" s="16">
        <v>4.5900402500737847E-2</v>
      </c>
      <c r="F233">
        <v>136</v>
      </c>
      <c r="G233" s="16">
        <v>-0.29298630996075004</v>
      </c>
      <c r="H233" s="16">
        <v>1.4356178364644225</v>
      </c>
      <c r="I233" s="16">
        <v>-1.709855831298706</v>
      </c>
    </row>
    <row r="234" spans="1:9" x14ac:dyDescent="0.15">
      <c r="A234">
        <v>137</v>
      </c>
      <c r="B234" s="16">
        <v>0.47986668713197395</v>
      </c>
      <c r="C234" s="16">
        <v>0.10004173409530867</v>
      </c>
      <c r="D234" s="16">
        <v>0.35930467409559042</v>
      </c>
      <c r="F234">
        <v>137</v>
      </c>
      <c r="G234" s="16">
        <v>0.17005162836204982</v>
      </c>
      <c r="H234" s="16">
        <v>2.0876332954316874</v>
      </c>
      <c r="I234" s="16">
        <v>0.24768307642554799</v>
      </c>
    </row>
    <row r="235" spans="1:9" x14ac:dyDescent="0.15">
      <c r="A235">
        <v>138</v>
      </c>
      <c r="B235" s="16">
        <v>-1.6527214762375788</v>
      </c>
      <c r="C235" s="16">
        <v>-0.99639070335561952</v>
      </c>
      <c r="D235" s="16">
        <v>-2.5125106756393163</v>
      </c>
      <c r="F235">
        <v>138</v>
      </c>
      <c r="G235" s="16">
        <v>-1.0813468787037062</v>
      </c>
      <c r="H235" s="16">
        <v>0.14059621932234689</v>
      </c>
      <c r="I235" s="16">
        <v>-0.3843476165945674</v>
      </c>
    </row>
    <row r="236" spans="1:9" x14ac:dyDescent="0.15">
      <c r="A236">
        <v>139</v>
      </c>
      <c r="B236" s="16">
        <v>-0.25558583189335599</v>
      </c>
      <c r="C236" s="16">
        <v>0.73529779801866701</v>
      </c>
      <c r="D236" s="16">
        <v>-1.1550582080764851</v>
      </c>
      <c r="F236">
        <v>139</v>
      </c>
      <c r="G236" s="16">
        <v>-0.24073083172559251</v>
      </c>
      <c r="H236" s="16">
        <v>-2.4325471433388124</v>
      </c>
      <c r="I236" s="16">
        <v>-0.13869050658406934</v>
      </c>
    </row>
    <row r="237" spans="1:9" x14ac:dyDescent="0.15">
      <c r="A237">
        <v>140</v>
      </c>
      <c r="B237" s="16">
        <v>0.62208290593145577</v>
      </c>
      <c r="C237" s="16">
        <v>-0.74769818629280538</v>
      </c>
      <c r="D237" s="16">
        <v>-0.31992392239931816</v>
      </c>
      <c r="F237">
        <v>140</v>
      </c>
      <c r="G237" s="16">
        <v>1.0590365690836314</v>
      </c>
      <c r="H237" s="16">
        <v>0.3255501306772135</v>
      </c>
      <c r="I237" s="16">
        <v>1.1320436734084562</v>
      </c>
    </row>
    <row r="238" spans="1:9" x14ac:dyDescent="0.15">
      <c r="A238">
        <v>141</v>
      </c>
      <c r="B238" s="16">
        <v>-2.7615278018857308</v>
      </c>
      <c r="C238" s="16">
        <v>1.1924914571672531</v>
      </c>
      <c r="D238" s="16">
        <v>-0.76326950619888634</v>
      </c>
      <c r="F238">
        <v>141</v>
      </c>
      <c r="G238" s="16">
        <v>-1.3312890710383549</v>
      </c>
      <c r="H238" s="16">
        <v>0.37299712127970364</v>
      </c>
      <c r="I238" s="16">
        <v>-0.56214033744311886</v>
      </c>
    </row>
    <row r="239" spans="1:9" x14ac:dyDescent="0.15">
      <c r="A239">
        <v>142</v>
      </c>
      <c r="B239" s="16">
        <v>-1.4169119966017585</v>
      </c>
      <c r="C239" s="16">
        <v>-1.1805950909110916</v>
      </c>
      <c r="D239" s="16">
        <v>-0.26092606411473884</v>
      </c>
      <c r="F239">
        <v>142</v>
      </c>
      <c r="G239" s="16">
        <v>-1.2920687629328287</v>
      </c>
      <c r="H239" s="16">
        <v>0.47937861549765604</v>
      </c>
      <c r="I239" s="16">
        <v>0.17344932510800143</v>
      </c>
    </row>
    <row r="240" spans="1:9" x14ac:dyDescent="0.15">
      <c r="A240">
        <v>143</v>
      </c>
      <c r="B240" s="16">
        <v>1.3551278647639386</v>
      </c>
      <c r="C240" s="16">
        <v>0.29374274556049895</v>
      </c>
      <c r="D240" s="16">
        <v>-0.69534042291129505</v>
      </c>
      <c r="F240">
        <v>143</v>
      </c>
      <c r="G240" s="16">
        <v>1.5654884290541866</v>
      </c>
      <c r="H240" s="16">
        <v>0.6093222500085369</v>
      </c>
      <c r="I240" s="16">
        <v>-0.37938494476284479</v>
      </c>
    </row>
    <row r="241" spans="1:9" x14ac:dyDescent="0.15">
      <c r="A241">
        <v>144</v>
      </c>
      <c r="B241" s="16">
        <v>-0.24611650608328028</v>
      </c>
      <c r="C241" s="16">
        <v>0.70161335718297135</v>
      </c>
      <c r="D241" s="16">
        <v>-1.1068533067652626</v>
      </c>
      <c r="F241">
        <v>144</v>
      </c>
      <c r="G241" s="16">
        <v>-0.49287392842149752</v>
      </c>
      <c r="H241" s="16">
        <v>-0.26822939165927256</v>
      </c>
      <c r="I241" s="16">
        <v>0.79060310245642995</v>
      </c>
    </row>
    <row r="242" spans="1:9" x14ac:dyDescent="0.15">
      <c r="A242">
        <v>145</v>
      </c>
      <c r="B242" s="16">
        <v>-0.37703628852859289</v>
      </c>
      <c r="C242" s="16">
        <v>2.0414569550410944</v>
      </c>
      <c r="D242" s="16">
        <v>0.87291512739633348</v>
      </c>
      <c r="F242">
        <v>145</v>
      </c>
      <c r="G242" s="16">
        <v>1.8142988858627112</v>
      </c>
      <c r="H242" s="16">
        <v>1.1589051946280855</v>
      </c>
      <c r="I242" s="16">
        <v>-1.3341062716737473</v>
      </c>
    </row>
    <row r="243" spans="1:9" x14ac:dyDescent="0.15">
      <c r="A243">
        <v>146</v>
      </c>
      <c r="B243" s="16">
        <v>0.73491647958564077</v>
      </c>
      <c r="C243" s="16">
        <v>0.44387402325956121</v>
      </c>
      <c r="D243" s="16">
        <v>0.24952808514946434</v>
      </c>
      <c r="F243">
        <v>146</v>
      </c>
      <c r="G243" s="16">
        <v>1.5556738630543943</v>
      </c>
      <c r="H243" s="16">
        <v>0.67294710794970025</v>
      </c>
      <c r="I243" s="16">
        <v>-0.18276688792736984</v>
      </c>
    </row>
    <row r="244" spans="1:9" x14ac:dyDescent="0.15">
      <c r="A244">
        <v>147</v>
      </c>
      <c r="B244" s="16">
        <v>1.0784812013985781</v>
      </c>
      <c r="C244" s="16">
        <v>-0.18178139864329013</v>
      </c>
      <c r="D244" s="16">
        <v>-0.46081524541186475</v>
      </c>
      <c r="F244">
        <v>147</v>
      </c>
      <c r="G244" s="16">
        <v>-0.63506370041476068</v>
      </c>
      <c r="H244" s="16">
        <v>-0.57976153092534732</v>
      </c>
      <c r="I244" s="16">
        <v>2.4929484823729395</v>
      </c>
    </row>
    <row r="245" spans="1:9" x14ac:dyDescent="0.15">
      <c r="A245">
        <v>148</v>
      </c>
      <c r="B245" s="16">
        <v>2.1608508440031537E-2</v>
      </c>
      <c r="C245" s="16">
        <v>-2.2607212898458489</v>
      </c>
      <c r="D245" s="16">
        <v>0.73036119646977515</v>
      </c>
      <c r="F245">
        <v>148</v>
      </c>
      <c r="G245" s="16">
        <v>0.96228499823640468</v>
      </c>
      <c r="H245" s="16">
        <v>0.19262537852141648</v>
      </c>
      <c r="I245" s="16">
        <v>-0.10940210376337967</v>
      </c>
    </row>
    <row r="246" spans="1:9" x14ac:dyDescent="0.15">
      <c r="A246">
        <v>149</v>
      </c>
      <c r="B246" s="16">
        <v>1.1337599379190746</v>
      </c>
      <c r="C246" s="16">
        <v>-1.0560987685947516</v>
      </c>
      <c r="D246" s="16">
        <v>0.58333260976007373</v>
      </c>
      <c r="F246">
        <v>149</v>
      </c>
      <c r="G246" s="16">
        <v>0.24970941524116674</v>
      </c>
      <c r="H246" s="16">
        <v>-1.4080264832914775</v>
      </c>
      <c r="I246" s="16">
        <v>-0.93346509656793464</v>
      </c>
    </row>
    <row r="247" spans="1:9" x14ac:dyDescent="0.15">
      <c r="A247">
        <v>150</v>
      </c>
      <c r="B247" s="16">
        <v>-0.61056254188602677</v>
      </c>
      <c r="C247" s="16">
        <v>-3.5010065872456558E-2</v>
      </c>
      <c r="D247" s="16">
        <v>-0.67388421467791337</v>
      </c>
      <c r="F247">
        <v>150</v>
      </c>
      <c r="G247" s="16">
        <v>0.93337987566915126</v>
      </c>
      <c r="H247" s="16">
        <v>-0.21689263023488109</v>
      </c>
      <c r="I247" s="16">
        <v>-0.38455773671453192</v>
      </c>
    </row>
    <row r="248" spans="1:9" x14ac:dyDescent="0.15">
      <c r="A248">
        <v>151</v>
      </c>
      <c r="B248" s="16">
        <v>0.50989466204699618</v>
      </c>
      <c r="C248" s="16">
        <v>0.30600062686353757</v>
      </c>
      <c r="D248" s="16">
        <v>0.16013056593782829</v>
      </c>
      <c r="F248">
        <v>151</v>
      </c>
      <c r="G248" s="16">
        <v>1.1704363634990325</v>
      </c>
      <c r="H248" s="16">
        <v>1.1093244049598041</v>
      </c>
      <c r="I248" s="16">
        <v>-9.8959376920162434E-2</v>
      </c>
    </row>
    <row r="249" spans="1:9" x14ac:dyDescent="0.15">
      <c r="A249">
        <v>152</v>
      </c>
      <c r="B249" s="16">
        <v>0.46395047445785043</v>
      </c>
      <c r="C249" s="16">
        <v>2.4382797861863148</v>
      </c>
      <c r="D249" s="16">
        <v>1.3403542062609093</v>
      </c>
      <c r="F249">
        <v>152</v>
      </c>
      <c r="G249" s="16">
        <v>-0.59843764761236584</v>
      </c>
      <c r="H249" s="16">
        <v>9.4860077926914949E-2</v>
      </c>
      <c r="I249" s="16">
        <v>0.50960612521590587</v>
      </c>
    </row>
    <row r="250" spans="1:9" x14ac:dyDescent="0.15">
      <c r="A250">
        <v>153</v>
      </c>
      <c r="B250" s="16">
        <v>-0.24050072796668187</v>
      </c>
      <c r="C250" s="16">
        <v>-1.2762128724775628</v>
      </c>
      <c r="D250" s="16">
        <v>-0.66261441271058952</v>
      </c>
      <c r="F250">
        <v>153</v>
      </c>
      <c r="G250" s="16">
        <v>-0.43607004315697911</v>
      </c>
      <c r="H250" s="16">
        <v>1.501624077443841</v>
      </c>
      <c r="I250" s="16">
        <v>-0.35264095370688109</v>
      </c>
    </row>
    <row r="251" spans="1:9" x14ac:dyDescent="0.15">
      <c r="A251">
        <v>154</v>
      </c>
      <c r="B251" s="16">
        <v>-8.6360268636655434E-3</v>
      </c>
      <c r="C251" s="16">
        <v>-0.45593098919365965</v>
      </c>
      <c r="D251" s="16">
        <v>0.45410926343453811</v>
      </c>
      <c r="F251">
        <v>154</v>
      </c>
      <c r="G251" s="16">
        <v>-8.5675655735575895E-2</v>
      </c>
      <c r="H251" s="16">
        <v>-1.5045990815963375</v>
      </c>
      <c r="I251" s="16">
        <v>-1.0946949210914501</v>
      </c>
    </row>
    <row r="252" spans="1:9" x14ac:dyDescent="0.15">
      <c r="A252">
        <v>155</v>
      </c>
      <c r="B252" s="16">
        <v>0.69903284081399519</v>
      </c>
      <c r="C252" s="16">
        <v>0.72790733913553984</v>
      </c>
      <c r="D252" s="16">
        <v>-0.10916031347723831</v>
      </c>
      <c r="F252">
        <v>155</v>
      </c>
      <c r="G252" s="16">
        <v>1.413999653984136</v>
      </c>
      <c r="H252" s="16">
        <v>1.1927645713248354</v>
      </c>
      <c r="I252" s="16">
        <v>-0.11067525611129359</v>
      </c>
    </row>
    <row r="253" spans="1:9" x14ac:dyDescent="0.15">
      <c r="A253">
        <v>156</v>
      </c>
      <c r="B253" s="16">
        <v>0.1499751804551015</v>
      </c>
      <c r="C253" s="16">
        <v>-1.020145373191562</v>
      </c>
      <c r="D253" s="16">
        <v>1.2615413603975167</v>
      </c>
      <c r="F253">
        <v>156</v>
      </c>
      <c r="G253" s="16">
        <v>0.329176914626295</v>
      </c>
      <c r="H253" s="16">
        <v>-0.49884451543382985</v>
      </c>
      <c r="I253" s="16">
        <v>-0.92910544660750793</v>
      </c>
    </row>
    <row r="254" spans="1:9" x14ac:dyDescent="0.15">
      <c r="A254">
        <v>157</v>
      </c>
      <c r="B254" s="16">
        <v>1.5080489665157586</v>
      </c>
      <c r="C254" s="16">
        <v>-0.51087644911713914</v>
      </c>
      <c r="D254" s="16">
        <v>0.37648843769356494</v>
      </c>
      <c r="F254">
        <v>157</v>
      </c>
      <c r="G254" s="16">
        <v>1.3107099209277973</v>
      </c>
      <c r="H254" s="16">
        <v>-3.1404391237928859</v>
      </c>
      <c r="I254" s="16">
        <v>-0.96280744739393165</v>
      </c>
    </row>
    <row r="255" spans="1:9" x14ac:dyDescent="0.15">
      <c r="A255">
        <v>158</v>
      </c>
      <c r="B255" s="16">
        <v>0.37205866422185063</v>
      </c>
      <c r="C255" s="16">
        <v>-0.90089084895505389</v>
      </c>
      <c r="D255" s="16">
        <v>-0.41925449930113595</v>
      </c>
      <c r="F255">
        <v>158</v>
      </c>
      <c r="G255" s="16">
        <v>-0.5276637956046033</v>
      </c>
      <c r="H255" s="16">
        <v>-1.3571499272097696</v>
      </c>
      <c r="I255" s="16">
        <v>1.119520095752162</v>
      </c>
    </row>
    <row r="256" spans="1:9" x14ac:dyDescent="0.15">
      <c r="A256">
        <v>159</v>
      </c>
      <c r="B256" s="16">
        <v>-1.2774462235680339</v>
      </c>
      <c r="C256" s="16">
        <v>0.36732785810264523</v>
      </c>
      <c r="D256" s="16">
        <v>-9.4281973931750751E-3</v>
      </c>
      <c r="F256">
        <v>159</v>
      </c>
      <c r="G256" s="16">
        <v>-0.88392106079985344</v>
      </c>
      <c r="H256" s="16">
        <v>-1.3438155543750148</v>
      </c>
      <c r="I256" s="16">
        <v>1.8437382779725657</v>
      </c>
    </row>
    <row r="257" spans="1:9" x14ac:dyDescent="0.15">
      <c r="A257">
        <v>160</v>
      </c>
      <c r="B257" s="16">
        <v>1.0862477505790205</v>
      </c>
      <c r="C257" s="16">
        <v>-0.15727954509233</v>
      </c>
      <c r="D257" s="16">
        <v>-0.47995116722238523</v>
      </c>
      <c r="F257">
        <v>160</v>
      </c>
      <c r="G257" s="16">
        <v>0.2425979813315475</v>
      </c>
      <c r="H257" s="16">
        <v>0.71496061748498929</v>
      </c>
      <c r="I257" s="16">
        <v>1.0519469824605805</v>
      </c>
    </row>
    <row r="258" spans="1:9" x14ac:dyDescent="0.15">
      <c r="A258">
        <v>161</v>
      </c>
      <c r="B258" s="16">
        <v>1.1471338135216265</v>
      </c>
      <c r="C258" s="16">
        <v>-0.42599359470208364</v>
      </c>
      <c r="D258" s="16">
        <v>-0.11132971090550076</v>
      </c>
      <c r="F258">
        <v>161</v>
      </c>
      <c r="G258" s="16">
        <v>1.1968675751955842</v>
      </c>
      <c r="H258" s="16">
        <v>0.66547598359941706</v>
      </c>
      <c r="I258" s="16">
        <v>1.2892413235557025</v>
      </c>
    </row>
    <row r="259" spans="1:9" x14ac:dyDescent="0.15">
      <c r="A259">
        <v>162</v>
      </c>
      <c r="B259" s="16">
        <v>-0.87008788645154633</v>
      </c>
      <c r="C259" s="16">
        <v>-1.0696719521335125</v>
      </c>
      <c r="D259" s="16">
        <v>-1.5793825573374731</v>
      </c>
      <c r="F259">
        <v>162</v>
      </c>
      <c r="G259" s="16">
        <v>-1.6701725766254982</v>
      </c>
      <c r="H259" s="16">
        <v>-0.82729083887403188</v>
      </c>
      <c r="I259" s="16">
        <v>-0.93576068117306899</v>
      </c>
    </row>
    <row r="260" spans="1:9" x14ac:dyDescent="0.15">
      <c r="A260">
        <v>163</v>
      </c>
      <c r="B260" s="16">
        <v>-0.40966203330678197</v>
      </c>
      <c r="C260" s="16">
        <v>-1.8734399449853441</v>
      </c>
      <c r="D260" s="16">
        <v>-0.17428330975739748</v>
      </c>
      <c r="F260">
        <v>163</v>
      </c>
      <c r="G260" s="16">
        <v>-0.83620022083665047</v>
      </c>
      <c r="H260" s="16">
        <v>1.8281204903316066</v>
      </c>
      <c r="I260" s="16">
        <v>0.419657133996168</v>
      </c>
    </row>
    <row r="261" spans="1:9" x14ac:dyDescent="0.15">
      <c r="A261">
        <v>164</v>
      </c>
      <c r="B261" s="16">
        <v>0.26590241584236146</v>
      </c>
      <c r="C261" s="16">
        <v>-0.67965755229559766</v>
      </c>
      <c r="D261" s="16">
        <v>-0.78363962034277257</v>
      </c>
      <c r="F261">
        <v>164</v>
      </c>
      <c r="G261" s="16">
        <v>-3.0320881489751567E-2</v>
      </c>
      <c r="H261" s="16">
        <v>-2.9655176150681597</v>
      </c>
      <c r="I261" s="16">
        <v>-0.65930541211276372</v>
      </c>
    </row>
    <row r="262" spans="1:9" x14ac:dyDescent="0.15">
      <c r="A262">
        <v>165</v>
      </c>
      <c r="B262" s="16">
        <v>0.84817472232268654</v>
      </c>
      <c r="C262" s="16">
        <v>0.19737739597333331</v>
      </c>
      <c r="D262" s="16">
        <v>0.65006688217451769</v>
      </c>
      <c r="F262">
        <v>165</v>
      </c>
      <c r="G262" s="16">
        <v>0.81350601966153968</v>
      </c>
      <c r="H262" s="16">
        <v>-0.10520846053218769</v>
      </c>
      <c r="I262" s="16">
        <v>0.66029477282493676</v>
      </c>
    </row>
    <row r="263" spans="1:9" x14ac:dyDescent="0.15">
      <c r="A263">
        <v>166</v>
      </c>
      <c r="B263" s="16">
        <v>7.6090234923099964E-2</v>
      </c>
      <c r="C263" s="16">
        <v>1.078195647705475</v>
      </c>
      <c r="D263" s="16">
        <v>0.661638564120127</v>
      </c>
      <c r="F263">
        <v>166</v>
      </c>
      <c r="G263" s="16">
        <v>-2.0314228028539771</v>
      </c>
      <c r="H263" s="16">
        <v>0.22822257140716085</v>
      </c>
      <c r="I263" s="16">
        <v>-9.0694896972520977E-2</v>
      </c>
    </row>
    <row r="264" spans="1:9" x14ac:dyDescent="0.15">
      <c r="A264">
        <v>167</v>
      </c>
      <c r="B264" s="16">
        <v>-1.0780819376938591</v>
      </c>
      <c r="C264" s="16">
        <v>-1.7894082923960952</v>
      </c>
      <c r="D264" s="16">
        <v>-0.99537184533167911</v>
      </c>
      <c r="F264">
        <v>167</v>
      </c>
      <c r="G264" s="16">
        <v>-1.4749352423949655</v>
      </c>
      <c r="H264" s="16">
        <v>5.2890000005521687E-2</v>
      </c>
      <c r="I264" s="16">
        <v>-0.28211013559409981</v>
      </c>
    </row>
    <row r="265" spans="1:9" x14ac:dyDescent="0.15">
      <c r="A265">
        <v>168</v>
      </c>
      <c r="B265" s="16">
        <v>-0.42819524089723271</v>
      </c>
      <c r="C265" s="16">
        <v>-1.0486340616215697</v>
      </c>
      <c r="D265" s="16">
        <v>0.66518977077629482</v>
      </c>
      <c r="F265">
        <v>168</v>
      </c>
      <c r="G265" s="16">
        <v>-0.91174379157378904</v>
      </c>
      <c r="H265" s="16">
        <v>0.91550411461690451</v>
      </c>
      <c r="I265" s="16">
        <v>-1.8788179724471665</v>
      </c>
    </row>
    <row r="266" spans="1:9" x14ac:dyDescent="0.15">
      <c r="A266">
        <v>169</v>
      </c>
      <c r="B266" s="16">
        <v>0.4875186801217396</v>
      </c>
      <c r="C266" s="16">
        <v>-0.42541156712626227</v>
      </c>
      <c r="D266" s="16">
        <v>-0.82892374737462271</v>
      </c>
      <c r="F266">
        <v>169</v>
      </c>
      <c r="G266" s="16">
        <v>-0.27025960711292552</v>
      </c>
      <c r="H266" s="16">
        <v>-0.14127166407595668</v>
      </c>
      <c r="I266" s="16">
        <v>0.5109391329574996</v>
      </c>
    </row>
    <row r="267" spans="1:9" x14ac:dyDescent="0.15">
      <c r="A267">
        <v>170</v>
      </c>
      <c r="B267" s="16">
        <v>0.42857428391390412</v>
      </c>
      <c r="C267" s="16">
        <v>0.9190457555617273</v>
      </c>
      <c r="D267" s="16">
        <v>1.2238822323236505</v>
      </c>
      <c r="F267">
        <v>170</v>
      </c>
      <c r="G267" s="16">
        <v>0.40700080571461139</v>
      </c>
      <c r="H267" s="16">
        <v>1.2381968133551498</v>
      </c>
      <c r="I267" s="16">
        <v>2.1044136056390288</v>
      </c>
    </row>
    <row r="268" spans="1:9" x14ac:dyDescent="0.15">
      <c r="A268">
        <v>171</v>
      </c>
      <c r="B268" s="16">
        <v>1.8646456739932247</v>
      </c>
      <c r="C268" s="16">
        <v>0.56644363004930021</v>
      </c>
      <c r="D268" s="16">
        <v>-0.44847436779643673</v>
      </c>
      <c r="F268">
        <v>171</v>
      </c>
      <c r="G268" s="16">
        <v>1.5659574421643347</v>
      </c>
      <c r="H268" s="16">
        <v>0.71597821551920648</v>
      </c>
      <c r="I268" s="16">
        <v>0.40945838328894713</v>
      </c>
    </row>
    <row r="269" spans="1:9" x14ac:dyDescent="0.15">
      <c r="A269">
        <v>172</v>
      </c>
      <c r="B269" s="16">
        <v>-0.88082376345060354</v>
      </c>
      <c r="C269" s="16">
        <v>0.34088499566429076</v>
      </c>
      <c r="D269" s="16">
        <v>2.2393804659958407</v>
      </c>
      <c r="F269">
        <v>172</v>
      </c>
      <c r="G269" s="16">
        <v>-1.2090279585301862</v>
      </c>
      <c r="H269" s="16">
        <v>-0.98524576058065683</v>
      </c>
      <c r="I269" s="16">
        <v>0.4946187406872764</v>
      </c>
    </row>
    <row r="270" spans="1:9" x14ac:dyDescent="0.15">
      <c r="A270">
        <v>173</v>
      </c>
      <c r="B270" s="16">
        <v>-0.59033600499531969</v>
      </c>
      <c r="C270" s="16">
        <v>1.3115228528279199</v>
      </c>
      <c r="D270" s="16">
        <v>-0.32531876483596694</v>
      </c>
      <c r="F270">
        <v>173</v>
      </c>
      <c r="G270" s="16">
        <v>-0.95133237579478291</v>
      </c>
      <c r="H270" s="16">
        <v>0.46840861039304382</v>
      </c>
      <c r="I270" s="16">
        <v>-0.4805109089726734</v>
      </c>
    </row>
    <row r="271" spans="1:9" x14ac:dyDescent="0.15">
      <c r="A271">
        <v>174</v>
      </c>
      <c r="B271" s="16">
        <v>1.0001819361822193</v>
      </c>
      <c r="C271" s="16">
        <v>8.4684092552443802E-2</v>
      </c>
      <c r="D271" s="16">
        <v>2.784259435097419</v>
      </c>
      <c r="F271">
        <v>174</v>
      </c>
      <c r="G271" s="16">
        <v>0.35997831903070843</v>
      </c>
      <c r="H271" s="16">
        <v>0.93745851792136636</v>
      </c>
      <c r="I271" s="16">
        <v>0.21090250729036453</v>
      </c>
    </row>
    <row r="272" spans="1:9" x14ac:dyDescent="0.15">
      <c r="A272">
        <v>175</v>
      </c>
      <c r="B272" s="16">
        <v>-1.2411463674080165</v>
      </c>
      <c r="C272" s="16">
        <v>1.2286552553903136</v>
      </c>
      <c r="D272" s="16">
        <v>-0.93941830219992872</v>
      </c>
      <c r="F272">
        <v>175</v>
      </c>
      <c r="G272" s="16">
        <v>-0.41826850269095833</v>
      </c>
      <c r="H272" s="16">
        <v>1.455312307674741</v>
      </c>
      <c r="I272" s="16">
        <v>0.10847514781239409</v>
      </c>
    </row>
    <row r="273" spans="1:9" x14ac:dyDescent="0.15">
      <c r="A273">
        <v>176</v>
      </c>
      <c r="B273" s="16">
        <v>-0.26256349233645232</v>
      </c>
      <c r="C273" s="16">
        <v>1.3445355413377993</v>
      </c>
      <c r="D273" s="16">
        <v>-6.2177708261804132E-3</v>
      </c>
      <c r="F273">
        <v>176</v>
      </c>
      <c r="G273" s="16">
        <v>-1.6920858934933614</v>
      </c>
      <c r="H273" s="16">
        <v>-1.142707801950066</v>
      </c>
      <c r="I273" s="16">
        <v>-1.7584841227371766</v>
      </c>
    </row>
    <row r="274" spans="1:9" x14ac:dyDescent="0.15">
      <c r="A274">
        <v>177</v>
      </c>
      <c r="B274" s="16">
        <v>-0.4651063281169544</v>
      </c>
      <c r="C274" s="16">
        <v>-0.26872555570993917</v>
      </c>
      <c r="D274" s="16">
        <v>-2.0406904353556818</v>
      </c>
      <c r="F274">
        <v>177</v>
      </c>
      <c r="G274" s="16">
        <v>-0.24531101574537295</v>
      </c>
      <c r="H274" s="16">
        <v>-2.8337152449857044</v>
      </c>
      <c r="I274" s="16">
        <v>0.93826823463118858</v>
      </c>
    </row>
    <row r="275" spans="1:9" x14ac:dyDescent="0.15">
      <c r="A275">
        <v>178</v>
      </c>
      <c r="B275" s="16">
        <v>0.81886230432954932</v>
      </c>
      <c r="C275" s="16">
        <v>-1.2391684867136383</v>
      </c>
      <c r="D275" s="16">
        <v>0.44711816330499571</v>
      </c>
      <c r="F275">
        <v>178</v>
      </c>
      <c r="G275" s="16">
        <v>-0.35441344588727308</v>
      </c>
      <c r="H275" s="16">
        <v>1.3389555077588895</v>
      </c>
      <c r="I275" s="16">
        <v>0.26857161831491649</v>
      </c>
    </row>
    <row r="276" spans="1:9" x14ac:dyDescent="0.15">
      <c r="A276">
        <v>179</v>
      </c>
      <c r="B276" s="16">
        <v>0.54254907920772233</v>
      </c>
      <c r="C276" s="16">
        <v>-0.20413340809180858</v>
      </c>
      <c r="D276" s="16">
        <v>-1.0181647978422028</v>
      </c>
      <c r="F276">
        <v>179</v>
      </c>
      <c r="G276" s="16">
        <v>-0.46631797946265424</v>
      </c>
      <c r="H276" s="16">
        <v>0.42160654057452235</v>
      </c>
      <c r="I276" s="16">
        <v>2.6025278608175815</v>
      </c>
    </row>
    <row r="277" spans="1:9" x14ac:dyDescent="0.15">
      <c r="A277">
        <v>180</v>
      </c>
      <c r="B277" s="16">
        <v>0.74741769167112082</v>
      </c>
      <c r="C277" s="16">
        <v>0.45153365639267357</v>
      </c>
      <c r="D277" s="16">
        <v>0.25449461399455514</v>
      </c>
      <c r="F277">
        <v>180</v>
      </c>
      <c r="G277" s="16">
        <v>-1.0467677618585574</v>
      </c>
      <c r="H277" s="16">
        <v>0.8748673701425802</v>
      </c>
      <c r="I277" s="16">
        <v>-5.2041126386663056E-2</v>
      </c>
    </row>
    <row r="278" spans="1:9" x14ac:dyDescent="0.15">
      <c r="A278">
        <v>181</v>
      </c>
      <c r="B278" s="16">
        <v>0.6082843612460429</v>
      </c>
      <c r="C278" s="16">
        <v>6.0265476653121125E-2</v>
      </c>
      <c r="D278" s="16">
        <v>0.54365160878998531</v>
      </c>
      <c r="F278">
        <v>181</v>
      </c>
      <c r="G278" s="16">
        <v>-1.4341851035141315</v>
      </c>
      <c r="H278" s="16">
        <v>-1.5509990623875625</v>
      </c>
      <c r="I278" s="16">
        <v>-0.1310617103499947</v>
      </c>
    </row>
    <row r="279" spans="1:9" x14ac:dyDescent="0.15">
      <c r="A279">
        <v>182</v>
      </c>
      <c r="B279" s="16">
        <v>-1.4271381037089341</v>
      </c>
      <c r="C279" s="16">
        <v>1.3980477718596509</v>
      </c>
      <c r="D279" s="16">
        <v>0.45572670440869878</v>
      </c>
      <c r="F279">
        <v>182</v>
      </c>
      <c r="G279" s="16">
        <v>-0.53065345260324448</v>
      </c>
      <c r="H279" s="16">
        <v>1.2314437859366485</v>
      </c>
      <c r="I279" s="16">
        <v>-0.32431225804559533</v>
      </c>
    </row>
    <row r="280" spans="1:9" x14ac:dyDescent="0.15">
      <c r="A280">
        <v>183</v>
      </c>
      <c r="B280" s="16">
        <v>0.14745306407157799</v>
      </c>
      <c r="C280" s="16">
        <v>0.1065964678125696</v>
      </c>
      <c r="D280" s="16">
        <v>-1.7973305219462279</v>
      </c>
      <c r="F280">
        <v>183</v>
      </c>
      <c r="G280" s="16">
        <v>0.3947598350438406</v>
      </c>
      <c r="H280" s="16">
        <v>1.3593855344954373</v>
      </c>
      <c r="I280" s="16">
        <v>0.74820132628433411</v>
      </c>
    </row>
    <row r="281" spans="1:9" x14ac:dyDescent="0.15">
      <c r="A281">
        <v>184</v>
      </c>
      <c r="B281" s="16">
        <v>-0.41486258966989631</v>
      </c>
      <c r="C281" s="16">
        <v>0.89584254428740229</v>
      </c>
      <c r="D281" s="16">
        <v>0.33326229291809628</v>
      </c>
      <c r="F281">
        <v>184</v>
      </c>
      <c r="G281" s="16">
        <v>7.495907748204067E-2</v>
      </c>
      <c r="H281" s="16">
        <v>-0.95418050236048457</v>
      </c>
      <c r="I281" s="16">
        <v>0.55231602231236754</v>
      </c>
    </row>
    <row r="282" spans="1:9" x14ac:dyDescent="0.15">
      <c r="A282">
        <v>185</v>
      </c>
      <c r="B282" s="16">
        <v>-7.8857634372510144E-2</v>
      </c>
      <c r="C282" s="16">
        <v>-1.7990831825066569</v>
      </c>
      <c r="D282" s="16">
        <v>0.10157931178625751</v>
      </c>
      <c r="F282">
        <v>185</v>
      </c>
      <c r="G282" s="16">
        <v>0.59101159414393101</v>
      </c>
      <c r="H282" s="16">
        <v>0.34189881198808869</v>
      </c>
      <c r="I282" s="16">
        <v>-0.41787916557729454</v>
      </c>
    </row>
    <row r="283" spans="1:9" x14ac:dyDescent="0.15">
      <c r="A283">
        <v>186</v>
      </c>
      <c r="B283" s="16">
        <v>0.77824400265286597</v>
      </c>
      <c r="C283" s="16">
        <v>-0.93829295041981187</v>
      </c>
      <c r="D283" s="16">
        <v>6.4327314022681992E-2</v>
      </c>
      <c r="F283">
        <v>186</v>
      </c>
      <c r="G283" s="16">
        <v>0.87511194191021413</v>
      </c>
      <c r="H283" s="16">
        <v>9.9373346456105516E-2</v>
      </c>
      <c r="I283" s="16">
        <v>1.9744631957321859</v>
      </c>
    </row>
    <row r="284" spans="1:9" x14ac:dyDescent="0.15">
      <c r="A284">
        <v>187</v>
      </c>
      <c r="B284" s="16">
        <v>-0.73031022189163053</v>
      </c>
      <c r="C284" s="16">
        <v>1.212962796763315</v>
      </c>
      <c r="D284" s="16">
        <v>1.4214299439166482</v>
      </c>
      <c r="F284">
        <v>187</v>
      </c>
      <c r="G284" s="16">
        <v>-0.77868975658822215</v>
      </c>
      <c r="H284" s="16">
        <v>9.4491048584571802E-2</v>
      </c>
      <c r="I284" s="16">
        <v>-1.7543776053192688</v>
      </c>
    </row>
    <row r="285" spans="1:9" x14ac:dyDescent="0.15">
      <c r="A285">
        <v>188</v>
      </c>
      <c r="B285" s="16">
        <v>1.4475791209615241</v>
      </c>
      <c r="C285" s="16">
        <v>0.90319831365626146</v>
      </c>
      <c r="D285" s="16">
        <v>-1.2808115220567755</v>
      </c>
      <c r="F285">
        <v>188</v>
      </c>
      <c r="G285" s="16">
        <v>1.6891673885191083</v>
      </c>
      <c r="H285" s="16">
        <v>-0.2878232096974096</v>
      </c>
      <c r="I285" s="16">
        <v>-0.37045803216593742</v>
      </c>
    </row>
    <row r="286" spans="1:9" x14ac:dyDescent="0.15">
      <c r="A286">
        <v>189</v>
      </c>
      <c r="B286" s="16">
        <v>0.45988981370507515</v>
      </c>
      <c r="C286" s="16">
        <v>0.27536209433108788</v>
      </c>
      <c r="D286" s="16">
        <v>0.14026445055746473</v>
      </c>
      <c r="F286">
        <v>189</v>
      </c>
      <c r="G286" s="16">
        <v>0.28648710518587617</v>
      </c>
      <c r="H286" s="16">
        <v>-0.9730993669670952</v>
      </c>
      <c r="I286" s="16">
        <v>-0.1164586044962127</v>
      </c>
    </row>
    <row r="287" spans="1:9" x14ac:dyDescent="0.15">
      <c r="A287">
        <v>190</v>
      </c>
      <c r="B287" s="16">
        <v>0.38650253867698886</v>
      </c>
      <c r="C287" s="16">
        <v>0.53641651080772923</v>
      </c>
      <c r="D287" s="16">
        <v>-0.23332353460451052</v>
      </c>
      <c r="F287">
        <v>190</v>
      </c>
      <c r="G287" s="16">
        <v>0.68115892700660408</v>
      </c>
      <c r="H287" s="16">
        <v>-4.1948482947025745E-2</v>
      </c>
      <c r="I287" s="16">
        <v>-0.23944078481378828</v>
      </c>
    </row>
    <row r="288" spans="1:9" x14ac:dyDescent="0.15">
      <c r="A288">
        <v>191</v>
      </c>
      <c r="B288" s="16">
        <v>0.9317066513424056</v>
      </c>
      <c r="C288" s="16">
        <v>0.34032743430999235</v>
      </c>
      <c r="D288" s="16">
        <v>-1.207991215735815</v>
      </c>
      <c r="F288">
        <v>191</v>
      </c>
      <c r="G288" s="16">
        <v>0.671720956445364</v>
      </c>
      <c r="H288" s="16">
        <v>2.0825413679646139</v>
      </c>
      <c r="I288" s="16">
        <v>-0.72509574474580063</v>
      </c>
    </row>
    <row r="289" spans="1:9" x14ac:dyDescent="0.15">
      <c r="A289">
        <v>192</v>
      </c>
      <c r="B289" s="16">
        <v>-0.11562238835571634</v>
      </c>
      <c r="C289" s="16">
        <v>0.44593414261200803</v>
      </c>
      <c r="D289" s="16">
        <v>-0.67724553023950695</v>
      </c>
      <c r="F289">
        <v>192</v>
      </c>
      <c r="G289" s="16">
        <v>0.80430281525266001</v>
      </c>
      <c r="H289" s="16">
        <v>-0.45091290059022987</v>
      </c>
      <c r="I289" s="16">
        <v>0.22069028296526344</v>
      </c>
    </row>
    <row r="290" spans="1:9" x14ac:dyDescent="0.15">
      <c r="A290">
        <v>193</v>
      </c>
      <c r="B290" s="16">
        <v>0.33114947470614348</v>
      </c>
      <c r="C290" s="16">
        <v>-0.80749715958107937</v>
      </c>
      <c r="D290" s="16">
        <v>-0.56883573207989468</v>
      </c>
      <c r="F290">
        <v>193</v>
      </c>
      <c r="G290" s="16">
        <v>-0.66987674428169819</v>
      </c>
      <c r="H290" s="16">
        <v>-1.278679752364607</v>
      </c>
      <c r="I290" s="16">
        <v>0.27020366131523832</v>
      </c>
    </row>
    <row r="291" spans="1:9" x14ac:dyDescent="0.15">
      <c r="A291">
        <v>194</v>
      </c>
      <c r="B291" s="16">
        <v>0.15027684165279664</v>
      </c>
      <c r="C291" s="16">
        <v>-0.42473981480044587</v>
      </c>
      <c r="D291" s="16">
        <v>-1.1962296426956318</v>
      </c>
      <c r="F291">
        <v>194</v>
      </c>
      <c r="G291" s="16">
        <v>1.4760607890652442</v>
      </c>
      <c r="H291" s="16">
        <v>-0.30334207086272391</v>
      </c>
      <c r="I291" s="16">
        <v>-0.22774160476415273</v>
      </c>
    </row>
    <row r="292" spans="1:9" x14ac:dyDescent="0.15">
      <c r="A292">
        <v>195</v>
      </c>
      <c r="B292" s="16">
        <v>-1.7755520446175861</v>
      </c>
      <c r="C292" s="16">
        <v>1.4905902594078189</v>
      </c>
      <c r="D292" s="16">
        <v>-2.7124915345275946E-2</v>
      </c>
      <c r="F292">
        <v>195</v>
      </c>
      <c r="G292" s="16">
        <v>-0.6657352129739893</v>
      </c>
      <c r="H292" s="16">
        <v>-0.94621603197517379</v>
      </c>
      <c r="I292" s="16">
        <v>-2.0473562634918743</v>
      </c>
    </row>
    <row r="293" spans="1:9" x14ac:dyDescent="0.15">
      <c r="A293">
        <v>196</v>
      </c>
      <c r="B293" s="16">
        <v>-2.6493395580012717</v>
      </c>
      <c r="C293" s="16">
        <v>0.13879264401091018</v>
      </c>
      <c r="D293" s="16">
        <v>-1.243323994536033</v>
      </c>
      <c r="F293">
        <v>196</v>
      </c>
      <c r="G293" s="16">
        <v>0.10401689591930822</v>
      </c>
      <c r="H293" s="16">
        <v>6.8466878710665036E-2</v>
      </c>
      <c r="I293" s="16">
        <v>1.2942169340145635</v>
      </c>
    </row>
    <row r="294" spans="1:9" x14ac:dyDescent="0.15">
      <c r="A294">
        <v>197</v>
      </c>
      <c r="B294" s="16">
        <v>1.7817890731550627</v>
      </c>
      <c r="C294" s="16">
        <v>0.86118248736163705</v>
      </c>
      <c r="D294" s="16">
        <v>-0.87026725426963458</v>
      </c>
      <c r="F294">
        <v>197</v>
      </c>
      <c r="G294" s="16">
        <v>-0.15567982100530364</v>
      </c>
      <c r="H294" s="16">
        <v>-0.93356969086328612</v>
      </c>
      <c r="I294" s="16">
        <v>-1.1948394601734729</v>
      </c>
    </row>
    <row r="295" spans="1:9" x14ac:dyDescent="0.15">
      <c r="A295">
        <v>198</v>
      </c>
      <c r="B295" s="16">
        <v>-0.26194049228318905</v>
      </c>
      <c r="C295" s="16">
        <v>0.44512780316119899</v>
      </c>
      <c r="D295" s="16">
        <v>-0.83537184664066677</v>
      </c>
      <c r="F295">
        <v>198</v>
      </c>
      <c r="G295" s="16">
        <v>-1.282079753173831</v>
      </c>
      <c r="H295" s="16">
        <v>1.1585696687989251</v>
      </c>
      <c r="I295" s="16">
        <v>-1.678210306959393</v>
      </c>
    </row>
    <row r="296" spans="1:9" x14ac:dyDescent="0.15">
      <c r="A296">
        <v>199</v>
      </c>
      <c r="B296" s="16">
        <v>-1.5059989239152927</v>
      </c>
      <c r="C296" s="16">
        <v>-0.59205181576386212</v>
      </c>
      <c r="D296" s="16">
        <v>0.82196152408160383</v>
      </c>
      <c r="F296">
        <v>199</v>
      </c>
      <c r="G296" s="16">
        <v>-9.902036785236891E-2</v>
      </c>
      <c r="H296" s="16">
        <v>0.52591433728484249</v>
      </c>
      <c r="I296" s="16">
        <v>0.41671047703288955</v>
      </c>
    </row>
    <row r="297" spans="1:9" x14ac:dyDescent="0.15">
      <c r="A297">
        <v>200</v>
      </c>
      <c r="B297" s="16">
        <v>7.8915008139206322E-2</v>
      </c>
      <c r="C297" s="16">
        <v>0.90076381864389432</v>
      </c>
      <c r="D297" s="16">
        <v>-0.97772355679289946</v>
      </c>
      <c r="F297">
        <v>200</v>
      </c>
      <c r="G297" s="16">
        <v>0.5286636944651284</v>
      </c>
      <c r="H297" s="16">
        <v>-1.2232501788085981</v>
      </c>
      <c r="I297" s="16">
        <v>-0.31441803102166438</v>
      </c>
    </row>
    <row r="298" spans="1:9" x14ac:dyDescent="0.15">
      <c r="A298">
        <v>201</v>
      </c>
      <c r="B298" s="16">
        <v>0.62208290593145577</v>
      </c>
      <c r="C298" s="16">
        <v>-0.74769818629280538</v>
      </c>
      <c r="D298" s="16">
        <v>-0.31992392239931816</v>
      </c>
      <c r="F298">
        <v>201</v>
      </c>
      <c r="G298" s="16">
        <v>0.22644787615188602</v>
      </c>
      <c r="H298" s="16">
        <v>1.1710587556518737</v>
      </c>
      <c r="I298" s="16">
        <v>-8.2943703162282945E-2</v>
      </c>
    </row>
    <row r="299" spans="1:9" x14ac:dyDescent="0.15">
      <c r="A299">
        <v>202</v>
      </c>
      <c r="B299" s="16">
        <v>0.25322487210853406</v>
      </c>
      <c r="C299" s="16">
        <v>-0.34484387757603069</v>
      </c>
      <c r="D299" s="16">
        <v>0.61369596697538409</v>
      </c>
      <c r="F299">
        <v>202</v>
      </c>
      <c r="G299" s="16">
        <v>5.7908890685752862E-2</v>
      </c>
      <c r="H299" s="16">
        <v>-0.32571273388259508</v>
      </c>
      <c r="I299" s="16">
        <v>-1.0918079595163859</v>
      </c>
    </row>
    <row r="300" spans="1:9" x14ac:dyDescent="0.15">
      <c r="A300">
        <v>203</v>
      </c>
      <c r="B300" s="16">
        <v>-0.28075480998887992</v>
      </c>
      <c r="C300" s="16">
        <v>1.0964710975249508</v>
      </c>
      <c r="D300" s="16">
        <v>0.25321246397060998</v>
      </c>
      <c r="F300">
        <v>203</v>
      </c>
      <c r="G300" s="16">
        <v>-0.23239059671888307</v>
      </c>
      <c r="H300" s="16">
        <v>0.19912483906793998</v>
      </c>
      <c r="I300" s="16">
        <v>0.53916957229104301</v>
      </c>
    </row>
    <row r="301" spans="1:9" x14ac:dyDescent="0.15">
      <c r="A301">
        <v>204</v>
      </c>
      <c r="B301" s="16">
        <v>-4.9742551714887395E-2</v>
      </c>
      <c r="C301" s="16">
        <v>-0.54729394493024464</v>
      </c>
      <c r="D301" s="16">
        <v>-1.275694104217086</v>
      </c>
      <c r="F301">
        <v>204</v>
      </c>
      <c r="G301" s="16">
        <v>1.5046314040189115</v>
      </c>
      <c r="H301" s="16">
        <v>1.5127604350830519</v>
      </c>
      <c r="I301" s="16">
        <v>-0.32841491058041128</v>
      </c>
    </row>
    <row r="302" spans="1:9" x14ac:dyDescent="0.15">
      <c r="A302">
        <v>205</v>
      </c>
      <c r="B302" s="16">
        <v>-1.792787919608104</v>
      </c>
      <c r="C302" s="16">
        <v>1.4997728466925544</v>
      </c>
      <c r="D302" s="16">
        <v>-5.6193894845978254E-2</v>
      </c>
      <c r="F302">
        <v>205</v>
      </c>
      <c r="G302" s="16">
        <v>-0.62504577566117347</v>
      </c>
      <c r="H302" s="16">
        <v>-0.23488880271813767</v>
      </c>
      <c r="I302" s="16">
        <v>0.43753174360864505</v>
      </c>
    </row>
    <row r="303" spans="1:9" x14ac:dyDescent="0.15">
      <c r="A303">
        <v>206</v>
      </c>
      <c r="B303" s="16">
        <v>0.63652678038659394</v>
      </c>
      <c r="C303" s="16">
        <v>0.68960917346997774</v>
      </c>
      <c r="D303" s="16">
        <v>-0.13399295770269271</v>
      </c>
      <c r="F303">
        <v>206</v>
      </c>
      <c r="G303" s="16">
        <v>0.51618060626961093</v>
      </c>
      <c r="H303" s="16">
        <v>1.0209026070518687</v>
      </c>
      <c r="I303" s="16">
        <v>0.30589766978998645</v>
      </c>
    </row>
    <row r="304" spans="1:9" x14ac:dyDescent="0.15">
      <c r="A304">
        <v>207</v>
      </c>
      <c r="B304" s="16">
        <v>0.45988981370507515</v>
      </c>
      <c r="C304" s="16">
        <v>0.27536209433108788</v>
      </c>
      <c r="D304" s="16">
        <v>0.14026445055746473</v>
      </c>
      <c r="F304">
        <v>207</v>
      </c>
      <c r="G304" s="16">
        <v>0.3295053471903619</v>
      </c>
      <c r="H304" s="16">
        <v>0.54578060317378108</v>
      </c>
      <c r="I304" s="16">
        <v>7.487814196558229E-2</v>
      </c>
    </row>
    <row r="305" spans="1:9" x14ac:dyDescent="0.15">
      <c r="A305">
        <v>208</v>
      </c>
      <c r="B305" s="16">
        <v>0.65958654218789647</v>
      </c>
      <c r="C305" s="16">
        <v>-0.72471928689346821</v>
      </c>
      <c r="D305" s="16">
        <v>-0.30502433586404554</v>
      </c>
      <c r="F305">
        <v>208</v>
      </c>
      <c r="G305" s="16">
        <v>-0.19564489742534041</v>
      </c>
      <c r="H305" s="16">
        <v>-0.2731813689089046</v>
      </c>
      <c r="I305" s="16">
        <v>-0.91763292471579949</v>
      </c>
    </row>
    <row r="306" spans="1:9" x14ac:dyDescent="0.15">
      <c r="A306">
        <v>209</v>
      </c>
      <c r="B306" s="16">
        <v>-0.67983948009163297</v>
      </c>
      <c r="C306" s="16">
        <v>-1.508838939559134</v>
      </c>
      <c r="D306" s="16">
        <v>0.90964800596590667</v>
      </c>
      <c r="F306">
        <v>209</v>
      </c>
      <c r="G306" s="16">
        <v>0.60199467069785739</v>
      </c>
      <c r="H306" s="16">
        <v>-1.4609841373013825</v>
      </c>
      <c r="I306" s="16">
        <v>-3.6812188122787359E-2</v>
      </c>
    </row>
    <row r="307" spans="1:9" x14ac:dyDescent="0.15">
      <c r="A307">
        <v>210</v>
      </c>
      <c r="B307" s="16">
        <v>0.34747245743926203</v>
      </c>
      <c r="C307" s="16">
        <v>0.22915059794236836</v>
      </c>
      <c r="D307" s="16">
        <v>-1.7178660604247737</v>
      </c>
      <c r="F307">
        <v>210</v>
      </c>
      <c r="G307" s="16">
        <v>-0.24802397578394328</v>
      </c>
      <c r="H307" s="16">
        <v>0.10818106948564613</v>
      </c>
      <c r="I307" s="16">
        <v>1.347827943604891</v>
      </c>
    </row>
    <row r="308" spans="1:9" x14ac:dyDescent="0.15">
      <c r="A308">
        <v>211</v>
      </c>
      <c r="B308" s="16">
        <v>0.12854519386237789</v>
      </c>
      <c r="C308" s="16">
        <v>0.73521456036702915</v>
      </c>
      <c r="D308" s="16">
        <v>1.104685540041469</v>
      </c>
      <c r="F308">
        <v>211</v>
      </c>
      <c r="G308" s="16">
        <v>1.0241706576293483</v>
      </c>
      <c r="H308" s="16">
        <v>0.3441656037866121</v>
      </c>
      <c r="I308" s="16">
        <v>1.5786139733180631</v>
      </c>
    </row>
    <row r="309" spans="1:9" x14ac:dyDescent="0.15">
      <c r="A309">
        <v>212</v>
      </c>
      <c r="B309" s="16">
        <v>-0.98128990626314527</v>
      </c>
      <c r="C309" s="16">
        <v>0.80252310300348273</v>
      </c>
      <c r="D309" s="16">
        <v>1.6105985813123231</v>
      </c>
      <c r="F309">
        <v>212</v>
      </c>
      <c r="G309" s="16">
        <v>0.62736798398294391</v>
      </c>
      <c r="H309" s="16">
        <v>1.6472089541956336E-2</v>
      </c>
      <c r="I309" s="16">
        <v>0.76498972732755677</v>
      </c>
    </row>
    <row r="310" spans="1:9" x14ac:dyDescent="0.15">
      <c r="A310">
        <v>213</v>
      </c>
      <c r="B310" s="16">
        <v>-3.6586232135898122E-2</v>
      </c>
      <c r="C310" s="16">
        <v>1.7396559688314066</v>
      </c>
      <c r="D310" s="16">
        <v>-0.20531946591203692</v>
      </c>
      <c r="F310">
        <v>213</v>
      </c>
      <c r="G310" s="16">
        <v>0.74388704208064005</v>
      </c>
      <c r="H310" s="16">
        <v>-0.56765985033940392</v>
      </c>
      <c r="I310" s="16">
        <v>0.60316158563743749</v>
      </c>
    </row>
    <row r="311" spans="1:9" x14ac:dyDescent="0.15">
      <c r="A311">
        <v>214</v>
      </c>
      <c r="B311" s="16">
        <v>1.3612744164595858</v>
      </c>
      <c r="C311" s="16">
        <v>1.1232383836143445E-2</v>
      </c>
      <c r="D311" s="16">
        <v>-0.37068753263038556</v>
      </c>
      <c r="F311">
        <v>214</v>
      </c>
      <c r="G311" s="16">
        <v>0.20916118193880961</v>
      </c>
      <c r="H311" s="16">
        <v>0.32752390810621479</v>
      </c>
      <c r="I311" s="16">
        <v>-4.4379878448480958E-2</v>
      </c>
    </row>
    <row r="312" spans="1:9" x14ac:dyDescent="0.15">
      <c r="A312">
        <v>215</v>
      </c>
      <c r="B312" s="16">
        <v>-0.10881128183718349</v>
      </c>
      <c r="C312" s="16">
        <v>0.21318896506538448</v>
      </c>
      <c r="D312" s="16">
        <v>-0.40788223775253485</v>
      </c>
      <c r="F312">
        <v>215</v>
      </c>
      <c r="G312" s="16">
        <v>-0.5780990839486323</v>
      </c>
      <c r="H312" s="16">
        <v>2.8943783183082408</v>
      </c>
      <c r="I312" s="16">
        <v>0.56431838051983352</v>
      </c>
    </row>
    <row r="313" spans="1:9" x14ac:dyDescent="0.15">
      <c r="A313">
        <v>216</v>
      </c>
      <c r="B313" s="16">
        <v>-2.8897799177101238</v>
      </c>
      <c r="C313" s="16">
        <v>0.50187069528549744</v>
      </c>
      <c r="D313" s="16">
        <v>-0.12535717046693529</v>
      </c>
      <c r="F313">
        <v>216</v>
      </c>
      <c r="G313" s="16">
        <v>-1.401884150265488</v>
      </c>
      <c r="H313" s="16">
        <v>-1.1862079850394016</v>
      </c>
      <c r="I313" s="16">
        <v>-0.58079942173311405</v>
      </c>
    </row>
    <row r="314" spans="1:9" x14ac:dyDescent="0.15">
      <c r="A314">
        <v>217</v>
      </c>
      <c r="B314" s="16">
        <v>0.10354276969141735</v>
      </c>
      <c r="C314" s="16">
        <v>0.71989529410080433</v>
      </c>
      <c r="D314" s="16">
        <v>1.0947524823512873</v>
      </c>
      <c r="F314">
        <v>217</v>
      </c>
      <c r="G314" s="16">
        <v>1.5246879077978108</v>
      </c>
      <c r="H314" s="16">
        <v>-0.48275052643139366</v>
      </c>
      <c r="I314" s="16">
        <v>-1.2703663850004432</v>
      </c>
    </row>
    <row r="315" spans="1:9" x14ac:dyDescent="0.15">
      <c r="A315">
        <v>218</v>
      </c>
      <c r="B315" s="16">
        <v>0.7224152675001605</v>
      </c>
      <c r="C315" s="16">
        <v>0.43621439012644875</v>
      </c>
      <c r="D315" s="16">
        <v>0.24456155630437348</v>
      </c>
      <c r="F315">
        <v>218</v>
      </c>
      <c r="G315" s="16">
        <v>0.21848337159119002</v>
      </c>
      <c r="H315" s="16">
        <v>5.1029666700865395E-2</v>
      </c>
      <c r="I315" s="16">
        <v>0.77606456648406719</v>
      </c>
    </row>
    <row r="316" spans="1:9" x14ac:dyDescent="0.15">
      <c r="A316">
        <v>219</v>
      </c>
      <c r="B316" s="16">
        <v>0.23948810288079164</v>
      </c>
      <c r="C316" s="16">
        <v>-0.42930867725531485</v>
      </c>
      <c r="D316" s="16">
        <v>-1.0941231176582524</v>
      </c>
      <c r="F316">
        <v>219</v>
      </c>
      <c r="G316" s="16">
        <v>-0.11666134767555783</v>
      </c>
      <c r="H316" s="16">
        <v>-1.4865747004194745</v>
      </c>
      <c r="I316" s="16">
        <v>-0.66568910821677552</v>
      </c>
    </row>
    <row r="317" spans="1:9" x14ac:dyDescent="0.15">
      <c r="A317">
        <v>220</v>
      </c>
      <c r="B317" s="16">
        <v>-0.73989410389238286</v>
      </c>
      <c r="C317" s="16">
        <v>0.69669208282647932</v>
      </c>
      <c r="D317" s="16">
        <v>0.2041325429457331</v>
      </c>
      <c r="F317">
        <v>220</v>
      </c>
      <c r="G317" s="16">
        <v>-1.7299725468580912E-2</v>
      </c>
      <c r="H317" s="16">
        <v>-0.16673557550975432</v>
      </c>
      <c r="I317" s="16">
        <v>1.8643359796244932</v>
      </c>
    </row>
    <row r="318" spans="1:9" x14ac:dyDescent="0.15">
      <c r="A318">
        <v>221</v>
      </c>
      <c r="B318" s="16">
        <v>0.63500033540530787</v>
      </c>
      <c r="C318" s="16">
        <v>0.40532216000395416</v>
      </c>
      <c r="D318" s="16">
        <v>-1.6036358969876832</v>
      </c>
      <c r="F318">
        <v>221</v>
      </c>
      <c r="G318" s="16">
        <v>-0.28583654934455643</v>
      </c>
      <c r="H318" s="16">
        <v>-0.15220294206239279</v>
      </c>
      <c r="I318" s="16">
        <v>0.29270716450200973</v>
      </c>
    </row>
    <row r="319" spans="1:9" x14ac:dyDescent="0.15">
      <c r="A319">
        <v>222</v>
      </c>
      <c r="B319" s="16">
        <v>-1.568379654793346</v>
      </c>
      <c r="C319" s="16">
        <v>0.30752888481437124</v>
      </c>
      <c r="D319" s="16">
        <v>-0.25834000707375165</v>
      </c>
      <c r="F319">
        <v>222</v>
      </c>
      <c r="G319" s="16">
        <v>-1.2973085344731428</v>
      </c>
      <c r="H319" s="16">
        <v>0.49399270003429585</v>
      </c>
      <c r="I319" s="16">
        <v>0.49701728810073104</v>
      </c>
    </row>
    <row r="320" spans="1:9" x14ac:dyDescent="0.15">
      <c r="A320">
        <v>223</v>
      </c>
      <c r="B320" s="16">
        <v>-0.3496888626215755</v>
      </c>
      <c r="C320" s="16">
        <v>-1.0963236497869144</v>
      </c>
      <c r="D320" s="16">
        <v>-0.98376116128609437</v>
      </c>
      <c r="F320">
        <v>223</v>
      </c>
      <c r="G320" s="16">
        <v>0.99265988840479136</v>
      </c>
      <c r="H320" s="16">
        <v>0.24223837373622892</v>
      </c>
      <c r="I320" s="16">
        <v>0.93028654154572799</v>
      </c>
    </row>
    <row r="321" spans="1:9" x14ac:dyDescent="0.15">
      <c r="A321">
        <v>224</v>
      </c>
      <c r="B321" s="16">
        <v>0.8721071476410609</v>
      </c>
      <c r="C321" s="16">
        <v>-0.59450552363055698</v>
      </c>
      <c r="D321" s="16">
        <v>-0.22059334549750037</v>
      </c>
      <c r="F321">
        <v>224</v>
      </c>
      <c r="G321" s="16">
        <v>0.11643216019135723</v>
      </c>
      <c r="H321" s="16">
        <v>-0.89891660367169079</v>
      </c>
      <c r="I321" s="16">
        <v>2.609952846425867</v>
      </c>
    </row>
    <row r="322" spans="1:9" x14ac:dyDescent="0.15">
      <c r="A322">
        <v>225</v>
      </c>
      <c r="B322" s="16">
        <v>-0.26056038053841857</v>
      </c>
      <c r="C322" s="16">
        <v>-0.73569400257981177</v>
      </c>
      <c r="D322" s="16">
        <v>-1.292784271461888</v>
      </c>
      <c r="F322">
        <v>225</v>
      </c>
      <c r="G322" s="16">
        <v>-1.8879863285930114</v>
      </c>
      <c r="H322" s="16">
        <v>0.82691846679093284</v>
      </c>
      <c r="I322" s="16">
        <v>0.1908669440051084</v>
      </c>
    </row>
    <row r="323" spans="1:9" x14ac:dyDescent="0.15">
      <c r="A323">
        <v>226</v>
      </c>
      <c r="B323" s="16">
        <v>0.14745306407157799</v>
      </c>
      <c r="C323" s="16">
        <v>0.1065964678125696</v>
      </c>
      <c r="D323" s="16">
        <v>-1.7973305219462279</v>
      </c>
      <c r="F323">
        <v>226</v>
      </c>
      <c r="G323" s="16">
        <v>-1.5303078864364668</v>
      </c>
      <c r="H323" s="16">
        <v>-5.9218125087485252E-2</v>
      </c>
      <c r="I323" s="16">
        <v>-1.1222718775971745</v>
      </c>
    </row>
    <row r="324" spans="1:9" x14ac:dyDescent="0.15">
      <c r="A324">
        <v>227</v>
      </c>
      <c r="B324" s="16">
        <v>0.68167163627412919</v>
      </c>
      <c r="C324" s="16">
        <v>-0.20078893982352017</v>
      </c>
      <c r="D324" s="16">
        <v>0.91723959395196042</v>
      </c>
      <c r="F324">
        <v>227</v>
      </c>
      <c r="G324" s="16">
        <v>-0.2711367512872625</v>
      </c>
      <c r="H324" s="16">
        <v>-2.490350175218782</v>
      </c>
      <c r="I324" s="16">
        <v>1.3698543960586809</v>
      </c>
    </row>
    <row r="325" spans="1:9" x14ac:dyDescent="0.15">
      <c r="A325">
        <v>228</v>
      </c>
      <c r="B325" s="16">
        <v>0.58457926967501495</v>
      </c>
      <c r="C325" s="16">
        <v>-0.77067708569214277</v>
      </c>
      <c r="D325" s="16">
        <v>-0.33482350893459084</v>
      </c>
      <c r="F325">
        <v>228</v>
      </c>
      <c r="G325" s="16">
        <v>0.37612842421036952</v>
      </c>
      <c r="H325" s="16">
        <v>0.48136037975448265</v>
      </c>
      <c r="I325" s="16">
        <v>1.3457931929132272</v>
      </c>
    </row>
    <row r="326" spans="1:9" x14ac:dyDescent="0.15">
      <c r="A326">
        <v>229</v>
      </c>
      <c r="B326" s="16">
        <v>0.69418362171828063</v>
      </c>
      <c r="C326" s="16">
        <v>0.19479440478085619</v>
      </c>
      <c r="D326" s="16">
        <v>-1.302355263792542</v>
      </c>
      <c r="F326">
        <v>229</v>
      </c>
      <c r="G326" s="16">
        <v>-0.9550878580467923</v>
      </c>
      <c r="H326" s="16">
        <v>1.602684055919761</v>
      </c>
      <c r="I326" s="16">
        <v>-3.9222364052457437E-2</v>
      </c>
    </row>
    <row r="327" spans="1:9" x14ac:dyDescent="0.15">
      <c r="A327">
        <v>230</v>
      </c>
      <c r="B327" s="16">
        <v>0.39706108839281118</v>
      </c>
      <c r="C327" s="16">
        <v>-0.88557158268882907</v>
      </c>
      <c r="D327" s="16">
        <v>-0.40932144161095418</v>
      </c>
      <c r="F327">
        <v>230</v>
      </c>
      <c r="G327" s="16">
        <v>0.85943822102401324</v>
      </c>
      <c r="H327" s="16">
        <v>-1.5657972664038413</v>
      </c>
      <c r="I327" s="16">
        <v>1.375528390257172</v>
      </c>
    </row>
    <row r="328" spans="1:9" x14ac:dyDescent="0.15">
      <c r="A328">
        <v>231</v>
      </c>
      <c r="B328" s="16">
        <v>0.32864836200978742</v>
      </c>
      <c r="C328" s="16">
        <v>0.84647463438629089</v>
      </c>
      <c r="D328" s="16">
        <v>-0.64518336338752647</v>
      </c>
      <c r="F328">
        <v>231</v>
      </c>
      <c r="G328" s="16">
        <v>4.5156078615919554E-2</v>
      </c>
      <c r="H328" s="16">
        <v>2.4545994287372688</v>
      </c>
      <c r="I328" s="16">
        <v>-1.3038284020978332</v>
      </c>
    </row>
    <row r="329" spans="1:9" x14ac:dyDescent="0.15">
      <c r="A329">
        <v>232</v>
      </c>
      <c r="B329" s="16">
        <v>0.38781987932920114</v>
      </c>
      <c r="C329" s="16">
        <v>-0.10588128585950596</v>
      </c>
      <c r="D329" s="16">
        <v>4.1211216565608311</v>
      </c>
      <c r="F329">
        <v>232</v>
      </c>
      <c r="G329" s="16">
        <v>-2.1434779957049419</v>
      </c>
      <c r="H329" s="16">
        <v>1.3415701467728292</v>
      </c>
      <c r="I329" s="16">
        <v>-0.65649438384774694</v>
      </c>
    </row>
    <row r="330" spans="1:9" x14ac:dyDescent="0.15">
      <c r="A330">
        <v>233</v>
      </c>
      <c r="B330" s="16">
        <v>-0.67070127086090914</v>
      </c>
      <c r="C330" s="16">
        <v>-8.1729341746942602E-2</v>
      </c>
      <c r="D330" s="16">
        <v>-0.68666563357556221</v>
      </c>
      <c r="F330">
        <v>233</v>
      </c>
      <c r="G330" s="16">
        <v>-0.91150775899032332</v>
      </c>
      <c r="H330" s="16">
        <v>0.23526713240555408</v>
      </c>
      <c r="I330" s="16">
        <v>-6.2338242121988741E-2</v>
      </c>
    </row>
    <row r="331" spans="1:9" x14ac:dyDescent="0.15">
      <c r="A331">
        <v>234</v>
      </c>
      <c r="B331" s="16">
        <v>1.1034316278356517</v>
      </c>
      <c r="C331" s="16">
        <v>0.75998558816797457</v>
      </c>
      <c r="D331" s="16">
        <v>2.1364140416752866</v>
      </c>
      <c r="F331">
        <v>234</v>
      </c>
      <c r="G331" s="16">
        <v>1.8107951585474531</v>
      </c>
      <c r="H331" s="16">
        <v>5.2012460382379055E-2</v>
      </c>
      <c r="I331" s="16">
        <v>-0.19544125662199763</v>
      </c>
    </row>
    <row r="332" spans="1:9" x14ac:dyDescent="0.15">
      <c r="A332">
        <v>235</v>
      </c>
      <c r="B332" s="16">
        <v>-8.941618408833242E-2</v>
      </c>
      <c r="C332" s="16">
        <v>-0.37709508901009842</v>
      </c>
      <c r="D332" s="16">
        <v>0.27757721879270109</v>
      </c>
      <c r="F332">
        <v>235</v>
      </c>
      <c r="G332" s="16">
        <v>-1.3756889711524019</v>
      </c>
      <c r="H332" s="16">
        <v>-0.94981942418843857</v>
      </c>
      <c r="I332" s="16">
        <v>-1.0090784515824276</v>
      </c>
    </row>
    <row r="333" spans="1:9" x14ac:dyDescent="0.15">
      <c r="A333">
        <v>236</v>
      </c>
      <c r="B333" s="16">
        <v>0.73953658630000185</v>
      </c>
      <c r="C333" s="16">
        <v>-0.12292335193081794</v>
      </c>
      <c r="D333" s="16">
        <v>-0.89546196385461685</v>
      </c>
      <c r="F333">
        <v>236</v>
      </c>
      <c r="G333" s="16">
        <v>0.58270364264116548</v>
      </c>
      <c r="H333" s="16">
        <v>-0.35655469636006598</v>
      </c>
      <c r="I333" s="16">
        <v>1.2025509586346761</v>
      </c>
    </row>
    <row r="334" spans="1:9" x14ac:dyDescent="0.15">
      <c r="A334">
        <v>237</v>
      </c>
      <c r="B334" s="16">
        <v>-1.4273769938140712</v>
      </c>
      <c r="C334" s="16">
        <v>0.26411820439475914</v>
      </c>
      <c r="D334" s="16">
        <v>-1.8983599084847156</v>
      </c>
      <c r="F334">
        <v>237</v>
      </c>
      <c r="G334" s="16">
        <v>-1.3842686232465855</v>
      </c>
      <c r="H334" s="16">
        <v>-1.9019197679973625</v>
      </c>
      <c r="I334" s="16">
        <v>-1.8120004883528598</v>
      </c>
    </row>
    <row r="335" spans="1:9" x14ac:dyDescent="0.15">
      <c r="A335">
        <v>238</v>
      </c>
      <c r="B335" s="16">
        <v>0.22366411668088287</v>
      </c>
      <c r="C335" s="16">
        <v>-0.68579423127708716</v>
      </c>
      <c r="D335" s="16">
        <v>-0.82264165753365659</v>
      </c>
      <c r="F335">
        <v>238</v>
      </c>
      <c r="G335" s="16">
        <v>1.1455591451846638</v>
      </c>
      <c r="H335" s="16">
        <v>-0.50860025401739983</v>
      </c>
      <c r="I335" s="16">
        <v>-1.2589419238514994</v>
      </c>
    </row>
    <row r="336" spans="1:9" x14ac:dyDescent="0.15">
      <c r="A336">
        <v>239</v>
      </c>
      <c r="B336" s="16">
        <v>0.57843271797936779</v>
      </c>
      <c r="C336" s="16">
        <v>-0.48816672396778704</v>
      </c>
      <c r="D336" s="16">
        <v>-0.65947639921550039</v>
      </c>
      <c r="F336">
        <v>239</v>
      </c>
      <c r="G336" s="16">
        <v>0.18001830681274397</v>
      </c>
      <c r="H336" s="16">
        <v>0.27014815208425103</v>
      </c>
      <c r="I336" s="16">
        <v>5.188842367558405E-2</v>
      </c>
    </row>
    <row r="337" spans="1:9" x14ac:dyDescent="0.15">
      <c r="A337">
        <v>240</v>
      </c>
      <c r="B337" s="16">
        <v>-6.5868199112491255E-2</v>
      </c>
      <c r="C337" s="16">
        <v>-1.399185057343133</v>
      </c>
      <c r="D337" s="16">
        <v>1.4535583590006587</v>
      </c>
      <c r="F337">
        <v>240</v>
      </c>
      <c r="G337" s="16">
        <v>-1.4831690732076845</v>
      </c>
      <c r="H337" s="16">
        <v>1.8038984305374095E-2</v>
      </c>
      <c r="I337" s="16">
        <v>-2.2290234683476404</v>
      </c>
    </row>
    <row r="338" spans="1:9" x14ac:dyDescent="0.15">
      <c r="A338">
        <v>241</v>
      </c>
      <c r="B338" s="16">
        <v>-0.9023780839577874</v>
      </c>
      <c r="C338" s="16">
        <v>1.5122705165305208</v>
      </c>
      <c r="D338" s="16">
        <v>0.89753053240607128</v>
      </c>
      <c r="F338">
        <v>241</v>
      </c>
      <c r="G338" s="16">
        <v>0.95119684546916949</v>
      </c>
      <c r="H338" s="16">
        <v>-1.4311852036242709</v>
      </c>
      <c r="I338" s="16">
        <v>-1.1639881469855509</v>
      </c>
    </row>
    <row r="339" spans="1:9" x14ac:dyDescent="0.15">
      <c r="A339">
        <v>242</v>
      </c>
      <c r="B339" s="16">
        <v>-0.95262281803973314</v>
      </c>
      <c r="C339" s="16">
        <v>-6.2020370182556128E-3</v>
      </c>
      <c r="D339" s="16">
        <v>0.76404080429591614</v>
      </c>
      <c r="F339">
        <v>242</v>
      </c>
      <c r="G339" s="16">
        <v>-1.0391334771565435</v>
      </c>
      <c r="H339" s="16">
        <v>2.7438242553787795E-2</v>
      </c>
      <c r="I339" s="16">
        <v>-1.366400302030611</v>
      </c>
    </row>
    <row r="340" spans="1:9" x14ac:dyDescent="0.15">
      <c r="A340">
        <v>243</v>
      </c>
      <c r="B340" s="16">
        <v>0.42085973246734831</v>
      </c>
      <c r="C340" s="16">
        <v>-3.1903818534272932E-2</v>
      </c>
      <c r="D340" s="16">
        <v>-1.3442780752627985</v>
      </c>
      <c r="F340">
        <v>243</v>
      </c>
      <c r="G340" s="16">
        <v>1.1443255798270979</v>
      </c>
      <c r="H340" s="16">
        <v>0.43239335442537119</v>
      </c>
      <c r="I340" s="16">
        <v>-0.65454946597442687</v>
      </c>
    </row>
    <row r="341" spans="1:9" x14ac:dyDescent="0.15">
      <c r="A341">
        <v>244</v>
      </c>
      <c r="B341" s="16">
        <v>-0.25866971590264731</v>
      </c>
      <c r="C341" s="16">
        <v>1.6204014445948989</v>
      </c>
      <c r="D341" s="16">
        <v>1.475476393786616</v>
      </c>
      <c r="F341">
        <v>244</v>
      </c>
      <c r="G341" s="16">
        <v>0.202232168630429</v>
      </c>
      <c r="H341" s="16">
        <v>-0.38631674340162975</v>
      </c>
      <c r="I341" s="16">
        <v>2.3574746243441855</v>
      </c>
    </row>
    <row r="342" spans="1:9" x14ac:dyDescent="0.15">
      <c r="A342">
        <v>245</v>
      </c>
      <c r="B342" s="16">
        <v>0.63565544289881659</v>
      </c>
      <c r="C342" s="16">
        <v>2.6846124406324927</v>
      </c>
      <c r="D342" s="16">
        <v>-0.53822778752772527</v>
      </c>
      <c r="F342">
        <v>245</v>
      </c>
      <c r="G342" s="16">
        <v>-0.21506112799463906</v>
      </c>
      <c r="H342" s="16">
        <v>0.80127650090673141</v>
      </c>
      <c r="I342" s="16">
        <v>-0.3703594137980879</v>
      </c>
    </row>
    <row r="343" spans="1:9" x14ac:dyDescent="0.15">
      <c r="A343">
        <v>246</v>
      </c>
      <c r="B343" s="16">
        <v>-1.0082434444982529</v>
      </c>
      <c r="C343" s="16">
        <v>1.940985660109829</v>
      </c>
      <c r="D343" s="16">
        <v>0.29993579486087951</v>
      </c>
      <c r="F343">
        <v>246</v>
      </c>
      <c r="G343" s="16">
        <v>-0.64034916984496071</v>
      </c>
      <c r="H343" s="16">
        <v>1.1276109478991405</v>
      </c>
      <c r="I343" s="16">
        <v>-0.9185711815596207</v>
      </c>
    </row>
    <row r="344" spans="1:9" x14ac:dyDescent="0.15">
      <c r="A344">
        <v>247</v>
      </c>
      <c r="B344" s="16">
        <v>1.459664115658633</v>
      </c>
      <c r="C344" s="16">
        <v>-0.23450276637427303</v>
      </c>
      <c r="D344" s="16">
        <v>1.2833510221771538E-2</v>
      </c>
      <c r="F344">
        <v>247</v>
      </c>
      <c r="G344" s="16">
        <v>1.7858929922733839</v>
      </c>
      <c r="H344" s="16">
        <v>-1.303964534562938</v>
      </c>
      <c r="I344" s="16">
        <v>-1.3858653370771308</v>
      </c>
    </row>
    <row r="345" spans="1:9" x14ac:dyDescent="0.15">
      <c r="A345">
        <v>248</v>
      </c>
      <c r="B345" s="16">
        <v>1.5125245186276111</v>
      </c>
      <c r="C345" s="16">
        <v>0.17995314797966386</v>
      </c>
      <c r="D345" s="16">
        <v>1.3917633692992508</v>
      </c>
      <c r="F345">
        <v>248</v>
      </c>
      <c r="G345" s="16">
        <v>1.2731432709266028</v>
      </c>
      <c r="H345" s="16">
        <v>-0.86084028466945339</v>
      </c>
      <c r="I345" s="16">
        <v>-0.84852076135846033</v>
      </c>
    </row>
    <row r="346" spans="1:9" x14ac:dyDescent="0.15">
      <c r="A346">
        <v>249</v>
      </c>
      <c r="B346" s="16">
        <v>0.72533259758488833</v>
      </c>
      <c r="C346" s="16">
        <v>-7.2396690677274389E-2</v>
      </c>
      <c r="D346" s="16">
        <v>-0.96776931582145087</v>
      </c>
      <c r="F346">
        <v>249</v>
      </c>
      <c r="G346" s="16">
        <v>1.1222135036735204</v>
      </c>
      <c r="H346" s="16">
        <v>2.1180770806686389</v>
      </c>
      <c r="I346" s="16">
        <v>0.69689184005437999</v>
      </c>
    </row>
    <row r="347" spans="1:9" x14ac:dyDescent="0.15">
      <c r="A347">
        <v>250</v>
      </c>
      <c r="B347" s="16">
        <v>0.92878932125767766</v>
      </c>
      <c r="C347" s="16">
        <v>0.84893851511371565</v>
      </c>
      <c r="D347" s="16">
        <v>4.3396563900089998E-3</v>
      </c>
      <c r="F347">
        <v>250</v>
      </c>
      <c r="G347" s="16">
        <v>-0.73187091847845809</v>
      </c>
      <c r="H347" s="16">
        <v>0.91428721602003205</v>
      </c>
      <c r="I347" s="16">
        <v>5.9476240209341585E-2</v>
      </c>
    </row>
    <row r="348" spans="1:9" x14ac:dyDescent="0.15">
      <c r="A348">
        <v>251</v>
      </c>
      <c r="B348" s="16">
        <v>1.4346616914876722</v>
      </c>
      <c r="C348" s="16">
        <v>-0.24982203264049785</v>
      </c>
      <c r="D348" s="16">
        <v>2.9004525315897145E-3</v>
      </c>
      <c r="F348">
        <v>251</v>
      </c>
      <c r="G348" s="16">
        <v>0.68052898533401707</v>
      </c>
      <c r="H348" s="16">
        <v>-0.20549474697448306</v>
      </c>
      <c r="I348" s="16">
        <v>0.1714227715205035</v>
      </c>
    </row>
    <row r="349" spans="1:9" x14ac:dyDescent="0.15">
      <c r="A349">
        <v>252</v>
      </c>
      <c r="B349" s="16">
        <v>1.2096398739490275</v>
      </c>
      <c r="C349" s="16">
        <v>-0.38769542903652154</v>
      </c>
      <c r="D349" s="16">
        <v>-8.6497066680046364E-2</v>
      </c>
      <c r="F349">
        <v>252</v>
      </c>
      <c r="G349" s="16">
        <v>1.3297298683150367</v>
      </c>
      <c r="H349" s="16">
        <v>0.12786144864930815</v>
      </c>
      <c r="I349" s="16">
        <v>-0.68806961709092929</v>
      </c>
    </row>
    <row r="350" spans="1:9" x14ac:dyDescent="0.15">
      <c r="A350">
        <v>253</v>
      </c>
      <c r="B350" s="16">
        <v>-0.37703628852859289</v>
      </c>
      <c r="C350" s="16">
        <v>2.0414569550410944</v>
      </c>
      <c r="D350" s="16">
        <v>0.87291512739633348</v>
      </c>
      <c r="F350">
        <v>253</v>
      </c>
      <c r="G350" s="16">
        <v>-0.51237895013086465</v>
      </c>
      <c r="H350" s="16">
        <v>-0.6792773127285614</v>
      </c>
      <c r="I350" s="16">
        <v>-0.76721758271274432</v>
      </c>
    </row>
    <row r="351" spans="1:9" x14ac:dyDescent="0.15">
      <c r="A351">
        <v>254</v>
      </c>
      <c r="B351" s="16">
        <v>-0.88355398852831279</v>
      </c>
      <c r="C351" s="16">
        <v>0.89494648008659827</v>
      </c>
      <c r="D351" s="16">
        <v>-0.17515216463117617</v>
      </c>
      <c r="F351">
        <v>254</v>
      </c>
      <c r="G351" s="16">
        <v>-1.6675884751429673</v>
      </c>
      <c r="H351" s="16">
        <v>-0.80210828030691328</v>
      </c>
      <c r="I351" s="16">
        <v>-0.32006405773978996</v>
      </c>
    </row>
    <row r="352" spans="1:9" x14ac:dyDescent="0.15">
      <c r="A352">
        <v>255</v>
      </c>
      <c r="B352" s="16">
        <v>-0.56828268795492576</v>
      </c>
      <c r="C352" s="16">
        <v>0.92029953546336507</v>
      </c>
      <c r="D352" s="16">
        <v>0.13898230053351954</v>
      </c>
      <c r="F352">
        <v>255</v>
      </c>
      <c r="G352" s="16">
        <v>2.0348543837100563</v>
      </c>
      <c r="H352" s="16">
        <v>-8.9358638136610713E-2</v>
      </c>
      <c r="I352" s="16">
        <v>-2.0117561485449622</v>
      </c>
    </row>
    <row r="353" spans="1:9" x14ac:dyDescent="0.15">
      <c r="A353">
        <v>256</v>
      </c>
      <c r="B353" s="16">
        <v>0.71597683233060172</v>
      </c>
      <c r="C353" s="16">
        <v>0.15733845137951785</v>
      </c>
      <c r="D353" s="16">
        <v>2.3935812826906417</v>
      </c>
      <c r="F353">
        <v>256</v>
      </c>
      <c r="G353" s="16">
        <v>-1.3461183116849953</v>
      </c>
      <c r="H353" s="16">
        <v>-0.84759664817178737</v>
      </c>
      <c r="I353" s="16">
        <v>-0.35196877629262624</v>
      </c>
    </row>
    <row r="354" spans="1:9" x14ac:dyDescent="0.15">
      <c r="A354">
        <v>257</v>
      </c>
      <c r="B354" s="16">
        <v>0.53619441881788921</v>
      </c>
      <c r="C354" s="16">
        <v>-0.49430340294927655</v>
      </c>
      <c r="D354" s="16">
        <v>-0.6984784364063843</v>
      </c>
      <c r="F354">
        <v>257</v>
      </c>
      <c r="G354" s="16">
        <v>0.28298337787061784</v>
      </c>
      <c r="H354" s="16">
        <v>-2.0799921012128015</v>
      </c>
      <c r="I354" s="16">
        <v>1.022206410555538</v>
      </c>
    </row>
    <row r="355" spans="1:9" x14ac:dyDescent="0.15">
      <c r="A355">
        <v>258</v>
      </c>
      <c r="B355" s="16">
        <v>0.68458896635885702</v>
      </c>
      <c r="C355" s="16">
        <v>-0.70940002062724328</v>
      </c>
      <c r="D355" s="16">
        <v>-0.29509127817386371</v>
      </c>
      <c r="F355">
        <v>258</v>
      </c>
      <c r="G355" s="16">
        <v>8.3160820312884298E-2</v>
      </c>
      <c r="H355" s="16">
        <v>1.3928410774971416</v>
      </c>
      <c r="I355" s="16">
        <v>-0.62136861262281862</v>
      </c>
    </row>
    <row r="356" spans="1:9" x14ac:dyDescent="0.15">
      <c r="A356">
        <v>259</v>
      </c>
      <c r="B356" s="16">
        <v>1.3862768406305466</v>
      </c>
      <c r="C356" s="16">
        <v>2.6551650102368263E-2</v>
      </c>
      <c r="D356" s="16">
        <v>-0.36075447494020374</v>
      </c>
      <c r="F356">
        <v>259</v>
      </c>
      <c r="G356" s="16">
        <v>-8.5888858265733239E-2</v>
      </c>
      <c r="H356" s="16">
        <v>0.28404665802978135</v>
      </c>
      <c r="I356" s="16">
        <v>0.67807595237799534</v>
      </c>
    </row>
    <row r="357" spans="1:9" x14ac:dyDescent="0.15">
      <c r="A357">
        <v>260</v>
      </c>
      <c r="B357" s="16">
        <v>0.41017485756729039</v>
      </c>
      <c r="C357" s="16">
        <v>9.8300955167055504E-2</v>
      </c>
      <c r="D357" s="16">
        <v>2.1276517188371691</v>
      </c>
      <c r="F357">
        <v>260</v>
      </c>
      <c r="G357" s="16">
        <v>-1.1723974267149515</v>
      </c>
      <c r="H357" s="16">
        <v>-1.056708958243963</v>
      </c>
      <c r="I357" s="16">
        <v>-0.95395440086823302</v>
      </c>
    </row>
    <row r="358" spans="1:9" x14ac:dyDescent="0.15">
      <c r="A358">
        <v>261</v>
      </c>
      <c r="B358" s="16">
        <v>-1.564651436649217</v>
      </c>
      <c r="C358" s="16">
        <v>1.3137918073954142</v>
      </c>
      <c r="D358" s="16">
        <v>0.40109488711269903</v>
      </c>
      <c r="F358">
        <v>261</v>
      </c>
      <c r="G358" s="16">
        <v>-1.194173692546304</v>
      </c>
      <c r="H358" s="16">
        <v>0.15768570288422556</v>
      </c>
      <c r="I358" s="16">
        <v>-1.1137313272122291</v>
      </c>
    </row>
    <row r="359" spans="1:9" x14ac:dyDescent="0.15">
      <c r="A359">
        <v>262</v>
      </c>
      <c r="B359" s="16">
        <v>-1.1273479037625453</v>
      </c>
      <c r="C359" s="16">
        <v>0.4479493995894574</v>
      </c>
      <c r="D359" s="16">
        <v>-1.7791632162025341</v>
      </c>
      <c r="F359">
        <v>262</v>
      </c>
      <c r="G359" s="16">
        <v>-1.818262047426535</v>
      </c>
      <c r="H359" s="16">
        <v>-0.74547495049425638</v>
      </c>
      <c r="I359" s="16">
        <v>-0.28528364595075906</v>
      </c>
    </row>
    <row r="360" spans="1:9" x14ac:dyDescent="0.15">
      <c r="A360">
        <v>263</v>
      </c>
      <c r="B360" s="16">
        <v>-0.49970340764733867</v>
      </c>
      <c r="C360" s="16">
        <v>-1.1882392473842636</v>
      </c>
      <c r="D360" s="16">
        <v>-1.0433595074271851</v>
      </c>
      <c r="F360">
        <v>263</v>
      </c>
      <c r="G360" s="16">
        <v>-0.32657885424471778</v>
      </c>
      <c r="H360" s="16">
        <v>-0.14599647677076921</v>
      </c>
      <c r="I360" s="16">
        <v>0.47713427836879674</v>
      </c>
    </row>
    <row r="361" spans="1:9" x14ac:dyDescent="0.15">
      <c r="A361">
        <v>264</v>
      </c>
      <c r="B361" s="16">
        <v>4.6146034787803325E-2</v>
      </c>
      <c r="C361" s="16">
        <v>0.86094269882670915</v>
      </c>
      <c r="D361" s="16">
        <v>-0.9685206926725608</v>
      </c>
      <c r="F361">
        <v>264</v>
      </c>
      <c r="G361" s="16">
        <v>-1.4621119481783056</v>
      </c>
      <c r="H361" s="16">
        <v>-0.73650357040162984</v>
      </c>
      <c r="I361" s="16">
        <v>0.67531924621190975</v>
      </c>
    </row>
    <row r="362" spans="1:9" x14ac:dyDescent="0.15">
      <c r="A362">
        <v>265</v>
      </c>
      <c r="B362" s="16">
        <v>-0.55893769605931054</v>
      </c>
      <c r="C362" s="16">
        <v>0.3026406819353088</v>
      </c>
      <c r="D362" s="16">
        <v>-0.99780691138897959</v>
      </c>
      <c r="F362">
        <v>265</v>
      </c>
      <c r="G362" s="16">
        <v>0.27766039297603934</v>
      </c>
      <c r="H362" s="16">
        <v>-2.4262876332033789</v>
      </c>
      <c r="I362" s="16">
        <v>0.56503743366093206</v>
      </c>
    </row>
    <row r="363" spans="1:9" x14ac:dyDescent="0.15">
      <c r="A363">
        <v>266</v>
      </c>
      <c r="B363" s="16">
        <v>0.44738860161959487</v>
      </c>
      <c r="C363" s="16">
        <v>0.26770246119797547</v>
      </c>
      <c r="D363" s="16">
        <v>0.13529792171237384</v>
      </c>
      <c r="F363">
        <v>266</v>
      </c>
      <c r="G363" s="16">
        <v>0.88119835500720245</v>
      </c>
      <c r="H363" s="16">
        <v>-0.70749367957708009</v>
      </c>
      <c r="I363" s="16">
        <v>0.30433349460577797</v>
      </c>
    </row>
    <row r="364" spans="1:9" x14ac:dyDescent="0.15">
      <c r="A364">
        <v>267</v>
      </c>
      <c r="B364" s="16">
        <v>-0.16853478905858149</v>
      </c>
      <c r="C364" s="16">
        <v>0.95792594880311077</v>
      </c>
      <c r="D364" s="16">
        <v>0.53112084007998317</v>
      </c>
      <c r="F364">
        <v>267</v>
      </c>
      <c r="G364" s="16">
        <v>-1.8371945710854574</v>
      </c>
      <c r="H364" s="16">
        <v>1.4425759345717062</v>
      </c>
      <c r="I364" s="16">
        <v>-0.36353090656224157</v>
      </c>
    </row>
    <row r="365" spans="1:9" x14ac:dyDescent="0.15">
      <c r="A365">
        <v>268</v>
      </c>
      <c r="B365" s="16">
        <v>-1.1524341027132312</v>
      </c>
      <c r="C365" s="16">
        <v>0.44392418943376932</v>
      </c>
      <c r="D365" s="16">
        <v>4.023709105773382E-2</v>
      </c>
      <c r="F365">
        <v>268</v>
      </c>
      <c r="G365" s="16">
        <v>1.0171116285097135</v>
      </c>
      <c r="H365" s="16">
        <v>1.1193768905783812</v>
      </c>
      <c r="I365" s="16">
        <v>0.30634794436443613</v>
      </c>
    </row>
    <row r="366" spans="1:9" x14ac:dyDescent="0.15">
      <c r="A366">
        <v>269</v>
      </c>
      <c r="B366" s="16">
        <v>0.70033017341392778</v>
      </c>
      <c r="C366" s="16">
        <v>-8.7715956943499207E-2</v>
      </c>
      <c r="D366" s="16">
        <v>-0.97770237351163258</v>
      </c>
      <c r="F366">
        <v>269</v>
      </c>
      <c r="G366" s="16">
        <v>0.19480578430981449</v>
      </c>
      <c r="H366" s="16">
        <v>-1.4134786428738157</v>
      </c>
      <c r="I366" s="16">
        <v>-0.98478351051921809</v>
      </c>
    </row>
    <row r="367" spans="1:9" x14ac:dyDescent="0.15">
      <c r="A367">
        <v>270</v>
      </c>
      <c r="B367" s="16">
        <v>0.36274644500696185</v>
      </c>
      <c r="C367" s="16">
        <v>0.98582612255894009</v>
      </c>
      <c r="D367" s="16">
        <v>-0.76496542309574012</v>
      </c>
      <c r="F367">
        <v>270</v>
      </c>
      <c r="G367" s="16">
        <v>0.71161456936841627</v>
      </c>
      <c r="H367" s="16">
        <v>-1.2373040529999342</v>
      </c>
      <c r="I367" s="16">
        <v>-0.84272768922313956</v>
      </c>
    </row>
    <row r="368" spans="1:9" x14ac:dyDescent="0.15">
      <c r="A368">
        <v>271</v>
      </c>
      <c r="B368" s="16">
        <v>3.5181045407392864E-2</v>
      </c>
      <c r="C368" s="16">
        <v>1.1715893370794497</v>
      </c>
      <c r="D368" s="16">
        <v>0.51205733134136833</v>
      </c>
      <c r="F368">
        <v>271</v>
      </c>
      <c r="G368" s="16">
        <v>-1.1695724391416631</v>
      </c>
      <c r="H368" s="16">
        <v>0.36985345040125184</v>
      </c>
      <c r="I368" s="16">
        <v>-0.82774660520589871</v>
      </c>
    </row>
    <row r="369" spans="1:9" x14ac:dyDescent="0.15">
      <c r="A369">
        <v>272</v>
      </c>
      <c r="B369" s="16">
        <v>0.17855004220429888</v>
      </c>
      <c r="C369" s="16">
        <v>0.76585309289947889</v>
      </c>
      <c r="D369" s="16">
        <v>1.1245516554218327</v>
      </c>
      <c r="F369">
        <v>272</v>
      </c>
      <c r="G369" s="16">
        <v>0.56980226956085878</v>
      </c>
      <c r="H369" s="16">
        <v>0.23859821706967377</v>
      </c>
      <c r="I369" s="16">
        <v>1.3673898543244274</v>
      </c>
    </row>
    <row r="370" spans="1:9" x14ac:dyDescent="0.15">
      <c r="A370">
        <v>273</v>
      </c>
      <c r="B370" s="16">
        <v>-0.52932593853266019</v>
      </c>
      <c r="C370" s="16">
        <v>-0.6367611384601094</v>
      </c>
      <c r="D370" s="16">
        <v>9.1697483886714365E-2</v>
      </c>
      <c r="F370">
        <v>273</v>
      </c>
      <c r="G370" s="16">
        <v>-0.44671281635905458</v>
      </c>
      <c r="H370" s="16">
        <v>1.5398623537279228</v>
      </c>
      <c r="I370" s="16">
        <v>1.6908261300664331</v>
      </c>
    </row>
    <row r="371" spans="1:9" x14ac:dyDescent="0.15">
      <c r="A371">
        <v>274</v>
      </c>
      <c r="B371" s="16">
        <v>-1.1011001447255389</v>
      </c>
      <c r="C371" s="16">
        <v>0.57409309032168299</v>
      </c>
      <c r="D371" s="16">
        <v>-5.0475989149777412E-2</v>
      </c>
      <c r="F371">
        <v>274</v>
      </c>
      <c r="G371" s="16">
        <v>-0.99304537101652912</v>
      </c>
      <c r="H371" s="16">
        <v>-0.22426297937288497</v>
      </c>
      <c r="I371" s="16">
        <v>-0.30271085907091178</v>
      </c>
    </row>
    <row r="372" spans="1:9" x14ac:dyDescent="0.15">
      <c r="A372">
        <v>275</v>
      </c>
      <c r="B372" s="16">
        <v>0.99997482312292074</v>
      </c>
      <c r="C372" s="16">
        <v>-0.1340918104779453</v>
      </c>
      <c r="D372" s="16">
        <v>1.1881356866505244</v>
      </c>
      <c r="F372">
        <v>275</v>
      </c>
      <c r="G372" s="16">
        <v>-0.86203985320294774</v>
      </c>
      <c r="H372" s="16">
        <v>-2.3303302046577143</v>
      </c>
      <c r="I372" s="16">
        <v>-0.91330163693755306</v>
      </c>
    </row>
    <row r="373" spans="1:9" x14ac:dyDescent="0.15">
      <c r="A373">
        <v>276</v>
      </c>
      <c r="B373" s="16">
        <v>1.3612744164595858</v>
      </c>
      <c r="C373" s="16">
        <v>1.1232383836143445E-2</v>
      </c>
      <c r="D373" s="16">
        <v>-0.37068753263038556</v>
      </c>
      <c r="F373">
        <v>276</v>
      </c>
      <c r="G373" s="16">
        <v>1.0681639549213535</v>
      </c>
      <c r="H373" s="16">
        <v>0.79110181699919513</v>
      </c>
      <c r="I373" s="16">
        <v>0.17147373865375237</v>
      </c>
    </row>
    <row r="374" spans="1:9" x14ac:dyDescent="0.15">
      <c r="A374">
        <v>277</v>
      </c>
      <c r="B374" s="16">
        <v>-2.0881154498297256</v>
      </c>
      <c r="C374" s="16">
        <v>-2.233503041276566</v>
      </c>
      <c r="D374" s="16">
        <v>0.19461267841662988</v>
      </c>
      <c r="F374">
        <v>277</v>
      </c>
      <c r="G374" s="16">
        <v>-1.6931168920248036</v>
      </c>
      <c r="H374" s="16">
        <v>-0.59478199986840186</v>
      </c>
      <c r="I374" s="16">
        <v>3.1741883580773012E-2</v>
      </c>
    </row>
    <row r="375" spans="1:9" x14ac:dyDescent="0.15">
      <c r="A375">
        <v>278</v>
      </c>
      <c r="B375" s="16">
        <v>1.0827996469152439</v>
      </c>
      <c r="C375" s="16">
        <v>-1.3439843322247853</v>
      </c>
      <c r="D375" s="16">
        <v>0.85196570867720278</v>
      </c>
      <c r="F375">
        <v>278</v>
      </c>
      <c r="G375" s="16">
        <v>1.2444340587188014</v>
      </c>
      <c r="H375" s="16">
        <v>-0.23715689248331279</v>
      </c>
      <c r="I375" s="16">
        <v>-1.2040055504735481</v>
      </c>
    </row>
    <row r="376" spans="1:9" x14ac:dyDescent="0.15">
      <c r="A376">
        <v>279</v>
      </c>
      <c r="B376" s="16">
        <v>1.1221313893506659</v>
      </c>
      <c r="C376" s="16">
        <v>-0.44131286096830852</v>
      </c>
      <c r="D376" s="16">
        <v>-0.12126276859568255</v>
      </c>
      <c r="F376">
        <v>279</v>
      </c>
      <c r="G376" s="16">
        <v>5.0247231270392753E-2</v>
      </c>
      <c r="H376" s="16">
        <v>-0.25714435840663852</v>
      </c>
      <c r="I376" s="16">
        <v>1.3450939616518276</v>
      </c>
    </row>
    <row r="377" spans="1:9" x14ac:dyDescent="0.15">
      <c r="A377">
        <v>280</v>
      </c>
      <c r="B377" s="16">
        <v>-2.4464136079075307</v>
      </c>
      <c r="C377" s="16">
        <v>-0.63518801813427839</v>
      </c>
      <c r="D377" s="16">
        <v>-0.15162901855080929</v>
      </c>
      <c r="F377">
        <v>280</v>
      </c>
      <c r="G377" s="16">
        <v>-9.186318885327302E-2</v>
      </c>
      <c r="H377" s="16">
        <v>2.1275320008778391</v>
      </c>
      <c r="I377" s="16">
        <v>1.4332859512834633</v>
      </c>
    </row>
    <row r="378" spans="1:9" x14ac:dyDescent="0.15">
      <c r="A378">
        <v>281</v>
      </c>
      <c r="B378" s="16">
        <v>-0.77739774014882368</v>
      </c>
      <c r="C378" s="16">
        <v>0.67371318342714204</v>
      </c>
      <c r="D378" s="16">
        <v>0.18923295641046045</v>
      </c>
      <c r="F378">
        <v>281</v>
      </c>
      <c r="G378" s="16">
        <v>-0.13058838333823991</v>
      </c>
      <c r="H378" s="16">
        <v>1.2121435677285686</v>
      </c>
      <c r="I378" s="16">
        <v>1.2444991874562503</v>
      </c>
    </row>
    <row r="379" spans="1:9" x14ac:dyDescent="0.15">
      <c r="A379">
        <v>282</v>
      </c>
      <c r="B379" s="16">
        <v>0.18527936521288141</v>
      </c>
      <c r="C379" s="16">
        <v>1.2522108785662618</v>
      </c>
      <c r="D379" s="16">
        <v>-1.2576776874679909</v>
      </c>
      <c r="F379">
        <v>282</v>
      </c>
      <c r="G379" s="16">
        <v>1.4431105797255548</v>
      </c>
      <c r="H379" s="16">
        <v>-3.7081305923371E-2</v>
      </c>
      <c r="I379" s="16">
        <v>-0.15493411860555428</v>
      </c>
    </row>
    <row r="380" spans="1:9" x14ac:dyDescent="0.15">
      <c r="A380">
        <v>283</v>
      </c>
      <c r="B380" s="16">
        <v>-1.1116076923423621</v>
      </c>
      <c r="C380" s="16">
        <v>0.71572900972176656</v>
      </c>
      <c r="D380" s="16">
        <v>-0.22131131137668042</v>
      </c>
      <c r="F380">
        <v>283</v>
      </c>
      <c r="G380" s="16">
        <v>-1.3315729281128759</v>
      </c>
      <c r="H380" s="16">
        <v>2.3004222009189812</v>
      </c>
      <c r="I380" s="16">
        <v>0.22133723285581619</v>
      </c>
    </row>
    <row r="381" spans="1:9" x14ac:dyDescent="0.15">
      <c r="A381">
        <v>284</v>
      </c>
      <c r="B381" s="16">
        <v>0.15027684165279664</v>
      </c>
      <c r="C381" s="16">
        <v>-0.42473981480044587</v>
      </c>
      <c r="D381" s="16">
        <v>-1.1962296426956318</v>
      </c>
      <c r="F381">
        <v>284</v>
      </c>
      <c r="G381" s="16">
        <v>0.70810347086984671</v>
      </c>
      <c r="H381" s="16">
        <v>-0.11627207070814172</v>
      </c>
      <c r="I381" s="16">
        <v>0.54882477373255256</v>
      </c>
    </row>
    <row r="382" spans="1:9" x14ac:dyDescent="0.15">
      <c r="A382">
        <v>285</v>
      </c>
      <c r="B382" s="16">
        <v>-0.26484804464413325</v>
      </c>
      <c r="C382" s="16">
        <v>0.98775814188475142</v>
      </c>
      <c r="D382" s="16">
        <v>0.39286063905918694</v>
      </c>
      <c r="F382">
        <v>285</v>
      </c>
      <c r="G382" s="16">
        <v>8.3720124941320723E-2</v>
      </c>
      <c r="H382" s="16">
        <v>2.5432336938310901E-2</v>
      </c>
      <c r="I382" s="16">
        <v>0.57388095581571752</v>
      </c>
    </row>
    <row r="383" spans="1:9" x14ac:dyDescent="0.15">
      <c r="A383">
        <v>286</v>
      </c>
      <c r="B383" s="16">
        <v>3.5595936766470104E-2</v>
      </c>
      <c r="C383" s="16">
        <v>-0.30049875767897422</v>
      </c>
      <c r="D383" s="16">
        <v>0.32724250724360993</v>
      </c>
      <c r="F383">
        <v>286</v>
      </c>
      <c r="G383" s="16">
        <v>0.85086426733738629</v>
      </c>
      <c r="H383" s="16">
        <v>0.34344610243003082</v>
      </c>
      <c r="I383" s="16">
        <v>1.7745224973369909</v>
      </c>
    </row>
    <row r="384" spans="1:9" x14ac:dyDescent="0.15">
      <c r="A384">
        <v>287</v>
      </c>
      <c r="B384" s="16">
        <v>0.7987198726129745</v>
      </c>
      <c r="C384" s="16">
        <v>-0.33345110715391568</v>
      </c>
      <c r="D384" s="16">
        <v>-0.59418133065947565</v>
      </c>
      <c r="F384">
        <v>287</v>
      </c>
      <c r="G384" s="16">
        <v>0.45310358737393441</v>
      </c>
      <c r="H384" s="16">
        <v>0.92327231154051248</v>
      </c>
      <c r="I384" s="16">
        <v>-0.21064518154800571</v>
      </c>
    </row>
    <row r="385" spans="1:9" x14ac:dyDescent="0.15">
      <c r="A385">
        <v>288</v>
      </c>
      <c r="B385" s="16">
        <v>-0.53987471052469882</v>
      </c>
      <c r="C385" s="16">
        <v>0.81924621295627809</v>
      </c>
      <c r="D385" s="16">
        <v>0.28359700446718739</v>
      </c>
      <c r="F385">
        <v>288</v>
      </c>
      <c r="G385" s="16">
        <v>0.3276256802816061</v>
      </c>
      <c r="H385" s="16">
        <v>0.48874902891117733</v>
      </c>
      <c r="I385" s="16">
        <v>1.5653492808498783</v>
      </c>
    </row>
    <row r="386" spans="1:9" x14ac:dyDescent="0.15">
      <c r="A386">
        <v>289</v>
      </c>
      <c r="B386" s="16">
        <v>-1.3524534960809154</v>
      </c>
      <c r="C386" s="16">
        <v>0.32137005930397056</v>
      </c>
      <c r="D386" s="16">
        <v>-3.9227370463720435E-2</v>
      </c>
      <c r="F386">
        <v>289</v>
      </c>
      <c r="G386" s="16">
        <v>-1.3326552324946495</v>
      </c>
      <c r="H386" s="16">
        <v>-4.1818892126799234E-3</v>
      </c>
      <c r="I386" s="16">
        <v>-0.41901723408602387</v>
      </c>
    </row>
    <row r="387" spans="1:9" x14ac:dyDescent="0.15">
      <c r="A387">
        <v>290</v>
      </c>
      <c r="B387" s="16">
        <v>-0.57879156160104361</v>
      </c>
      <c r="C387" s="16">
        <v>-1.5555133530586223</v>
      </c>
      <c r="D387" s="16">
        <v>1.0720106576423145</v>
      </c>
      <c r="F387">
        <v>290</v>
      </c>
      <c r="G387" s="16">
        <v>0.83130673699164248</v>
      </c>
      <c r="H387" s="16">
        <v>-0.98355032425171607</v>
      </c>
      <c r="I387" s="16">
        <v>-1.2276663470921747</v>
      </c>
    </row>
    <row r="388" spans="1:9" x14ac:dyDescent="0.15">
      <c r="A388">
        <v>291</v>
      </c>
      <c r="B388" s="16">
        <v>-0.60670153813294825</v>
      </c>
      <c r="C388" s="16">
        <v>-1.0282022806012947</v>
      </c>
      <c r="D388" s="16">
        <v>2.2903100856519858</v>
      </c>
      <c r="F388">
        <v>291</v>
      </c>
      <c r="G388" s="16">
        <v>-0.62599450259406053</v>
      </c>
      <c r="H388" s="16">
        <v>-0.55278176711719029</v>
      </c>
      <c r="I388" s="16">
        <v>-0.64653689901811484</v>
      </c>
    </row>
    <row r="389" spans="1:9" x14ac:dyDescent="0.15">
      <c r="A389">
        <v>292</v>
      </c>
      <c r="B389" s="16">
        <v>0.69903284081399519</v>
      </c>
      <c r="C389" s="16">
        <v>0.72790733913553984</v>
      </c>
      <c r="D389" s="16">
        <v>-0.10916031347723831</v>
      </c>
      <c r="F389">
        <v>292</v>
      </c>
      <c r="G389" s="16">
        <v>-0.6575302735560643</v>
      </c>
      <c r="H389" s="16">
        <v>2.1316348881476896</v>
      </c>
      <c r="I389" s="16">
        <v>-0.2632358608645351</v>
      </c>
    </row>
    <row r="390" spans="1:9" x14ac:dyDescent="0.15">
      <c r="A390">
        <v>293</v>
      </c>
      <c r="B390" s="16">
        <v>-1.4459939761842477</v>
      </c>
      <c r="C390" s="16">
        <v>1.1002181438690704</v>
      </c>
      <c r="D390" s="16">
        <v>0.77044653699942645</v>
      </c>
      <c r="F390">
        <v>293</v>
      </c>
      <c r="G390" s="16">
        <v>-1.6426542603423637</v>
      </c>
      <c r="H390" s="16">
        <v>1.9730724923567737</v>
      </c>
      <c r="I390" s="16">
        <v>0.54853802332271462</v>
      </c>
    </row>
    <row r="391" spans="1:9" x14ac:dyDescent="0.15">
      <c r="A391">
        <v>294</v>
      </c>
      <c r="B391" s="16">
        <v>0.94711442015394232</v>
      </c>
      <c r="C391" s="16">
        <v>-0.54854772483188241</v>
      </c>
      <c r="D391" s="16">
        <v>-0.19079417242695504</v>
      </c>
      <c r="F391">
        <v>294</v>
      </c>
      <c r="G391" s="16">
        <v>-0.1949312748617324</v>
      </c>
      <c r="H391" s="16">
        <v>-1.167457629029117</v>
      </c>
      <c r="I391" s="16">
        <v>-0.69635340985678451</v>
      </c>
    </row>
    <row r="392" spans="1:9" x14ac:dyDescent="0.15">
      <c r="A392">
        <v>295</v>
      </c>
      <c r="B392" s="16">
        <v>-0.80679426331609372</v>
      </c>
      <c r="C392" s="16">
        <v>-3.0150829975199285</v>
      </c>
      <c r="D392" s="16">
        <v>0.67901828166346312</v>
      </c>
      <c r="F392">
        <v>295</v>
      </c>
      <c r="G392" s="16">
        <v>1.3411539247720889E-2</v>
      </c>
      <c r="H392" s="16">
        <v>-0.14120673973216777</v>
      </c>
      <c r="I392" s="16">
        <v>1.2943973731643157</v>
      </c>
    </row>
    <row r="393" spans="1:9" x14ac:dyDescent="0.15">
      <c r="A393">
        <v>296</v>
      </c>
      <c r="B393" s="16">
        <v>1.8551763481831487</v>
      </c>
      <c r="C393" s="16">
        <v>0.60012807088499576</v>
      </c>
      <c r="D393" s="16">
        <v>-0.49667926910765942</v>
      </c>
      <c r="F393">
        <v>296</v>
      </c>
      <c r="G393" s="16">
        <v>1.4690924139223855</v>
      </c>
      <c r="H393" s="16">
        <v>0.30350866986570302</v>
      </c>
      <c r="I393" s="16">
        <v>0.15319135685389051</v>
      </c>
    </row>
    <row r="394" spans="1:9" x14ac:dyDescent="0.15">
      <c r="A394">
        <v>297</v>
      </c>
      <c r="B394" s="16">
        <v>3.5597262795764806E-2</v>
      </c>
      <c r="C394" s="16">
        <v>2.3169500502430971</v>
      </c>
      <c r="D394" s="16">
        <v>-0.77662117209208792</v>
      </c>
      <c r="F394">
        <v>297</v>
      </c>
      <c r="G394" s="16">
        <v>-1.0465744996886377</v>
      </c>
      <c r="H394" s="16">
        <v>3.4723802483386175</v>
      </c>
      <c r="I394" s="16">
        <v>1.1018427802923623</v>
      </c>
    </row>
    <row r="395" spans="1:9" x14ac:dyDescent="0.15">
      <c r="A395">
        <v>298</v>
      </c>
      <c r="B395" s="16">
        <v>0.40033286040824051</v>
      </c>
      <c r="C395" s="16">
        <v>0.64360651229630561</v>
      </c>
      <c r="D395" s="16">
        <v>-0.33893620134729441</v>
      </c>
      <c r="F395">
        <v>298</v>
      </c>
      <c r="G395" s="16">
        <v>-0.41466356307243135</v>
      </c>
      <c r="H395" s="16">
        <v>0.81398120454681333</v>
      </c>
      <c r="I395" s="16">
        <v>-0.90697525830519821</v>
      </c>
    </row>
    <row r="396" spans="1:9" x14ac:dyDescent="0.15">
      <c r="A396">
        <v>299</v>
      </c>
      <c r="B396" s="16">
        <v>0.10745676681327032</v>
      </c>
      <c r="C396" s="16">
        <v>-0.84584018762163904</v>
      </c>
      <c r="D396" s="16">
        <v>-0.76881244687940542</v>
      </c>
      <c r="F396">
        <v>299</v>
      </c>
      <c r="G396" s="16">
        <v>-0.8573931299961709</v>
      </c>
      <c r="H396" s="16">
        <v>-0.82359666152057165</v>
      </c>
      <c r="I396" s="16">
        <v>-0.67756074380616405</v>
      </c>
    </row>
    <row r="397" spans="1:9" x14ac:dyDescent="0.15">
      <c r="A397">
        <v>300</v>
      </c>
      <c r="B397" s="16">
        <v>1.1846374497780672</v>
      </c>
      <c r="C397" s="16">
        <v>-0.40301469530274642</v>
      </c>
      <c r="D397" s="16">
        <v>-9.6430124370228132E-2</v>
      </c>
      <c r="F397">
        <v>300</v>
      </c>
      <c r="G397" s="16">
        <v>0.16032698245324159</v>
      </c>
      <c r="H397" s="16">
        <v>0.27436712451902057</v>
      </c>
      <c r="I397" s="16">
        <v>2.6434634033193252</v>
      </c>
    </row>
    <row r="398" spans="1:9" x14ac:dyDescent="0.15">
      <c r="A398">
        <v>301</v>
      </c>
      <c r="B398" s="16">
        <v>-2.2158260187163994</v>
      </c>
      <c r="C398" s="16">
        <v>-0.84088422375087912</v>
      </c>
      <c r="D398" s="16">
        <v>-1.5116223762147762</v>
      </c>
      <c r="F398">
        <v>301</v>
      </c>
      <c r="G398" s="16">
        <v>-1.1902851218620289</v>
      </c>
      <c r="H398" s="16">
        <v>0.82408812992811487</v>
      </c>
      <c r="I398" s="16">
        <v>-1.9975116265368653</v>
      </c>
    </row>
    <row r="399" spans="1:9" x14ac:dyDescent="0.15">
      <c r="A399">
        <v>302</v>
      </c>
      <c r="B399" s="16">
        <v>-0.9400070497635763</v>
      </c>
      <c r="C399" s="16">
        <v>0.55141275088738828</v>
      </c>
      <c r="D399" s="16">
        <v>1.9380998328006993</v>
      </c>
      <c r="F399">
        <v>302</v>
      </c>
      <c r="G399" s="16">
        <v>-1.3678329355561167</v>
      </c>
      <c r="H399" s="16">
        <v>1.5046898330306879</v>
      </c>
      <c r="I399" s="16">
        <v>1.1011014701581454</v>
      </c>
    </row>
    <row r="400" spans="1:9" x14ac:dyDescent="0.15">
      <c r="A400">
        <v>303</v>
      </c>
      <c r="B400" s="16">
        <v>0.2614066430424607</v>
      </c>
      <c r="C400" s="16">
        <v>0.47111423558714183</v>
      </c>
      <c r="D400" s="16">
        <v>1.5463445418950303</v>
      </c>
      <c r="F400">
        <v>303</v>
      </c>
      <c r="G400" s="16">
        <v>1.2281382720214011</v>
      </c>
      <c r="H400" s="16">
        <v>0.11528554248410283</v>
      </c>
      <c r="I400" s="16">
        <v>0.54123283323927296</v>
      </c>
    </row>
    <row r="401" spans="1:9" x14ac:dyDescent="0.15">
      <c r="A401">
        <v>304</v>
      </c>
      <c r="B401" s="16">
        <v>0.62208290593145577</v>
      </c>
      <c r="C401" s="16">
        <v>-0.74769818629280538</v>
      </c>
      <c r="D401" s="16">
        <v>-0.31992392239931816</v>
      </c>
      <c r="F401">
        <v>304</v>
      </c>
      <c r="G401" s="16">
        <v>0.83859438167202616</v>
      </c>
      <c r="H401" s="16">
        <v>0.79895314866437961</v>
      </c>
      <c r="I401" s="16">
        <v>0.62206732467919457</v>
      </c>
    </row>
    <row r="402" spans="1:9" x14ac:dyDescent="0.15">
      <c r="A402">
        <v>305</v>
      </c>
      <c r="B402" s="16">
        <v>0.52081743141730352</v>
      </c>
      <c r="C402" s="16">
        <v>0.95582096707566633</v>
      </c>
      <c r="D402" s="16">
        <v>1.282750384894898</v>
      </c>
      <c r="F402">
        <v>305</v>
      </c>
      <c r="G402" s="16">
        <v>-1.2540727112645309</v>
      </c>
      <c r="H402" s="16">
        <v>0.15360416460360193</v>
      </c>
      <c r="I402" s="16">
        <v>0.1087821398646921</v>
      </c>
    </row>
    <row r="403" spans="1:9" x14ac:dyDescent="0.15">
      <c r="A403">
        <v>306</v>
      </c>
      <c r="B403" s="16">
        <v>0.37205866422185063</v>
      </c>
      <c r="C403" s="16">
        <v>-0.90089084895505389</v>
      </c>
      <c r="D403" s="16">
        <v>-0.41925449930113595</v>
      </c>
      <c r="F403">
        <v>306</v>
      </c>
      <c r="G403" s="16">
        <v>-0.65186278711360923</v>
      </c>
      <c r="H403" s="16">
        <v>0.46321326965879717</v>
      </c>
      <c r="I403" s="16">
        <v>-0.95877534503167539</v>
      </c>
    </row>
    <row r="404" spans="1:9" x14ac:dyDescent="0.15">
      <c r="A404">
        <v>307</v>
      </c>
      <c r="B404" s="16">
        <v>-1.9524798991381287</v>
      </c>
      <c r="C404" s="16">
        <v>0.86886133334907734</v>
      </c>
      <c r="D404" s="16">
        <v>0.48034210941843658</v>
      </c>
      <c r="F404">
        <v>307</v>
      </c>
      <c r="G404" s="16">
        <v>-1.3435489748053882</v>
      </c>
      <c r="H404" s="16">
        <v>-1.3016259645747965</v>
      </c>
      <c r="I404" s="16">
        <v>0.84439761395249913</v>
      </c>
    </row>
    <row r="405" spans="1:9" x14ac:dyDescent="0.15">
      <c r="A405">
        <v>308</v>
      </c>
      <c r="B405" s="16">
        <v>1.8504416852781111</v>
      </c>
      <c r="C405" s="16">
        <v>0.61697029130284375</v>
      </c>
      <c r="D405" s="16">
        <v>-0.52078171976327092</v>
      </c>
      <c r="F405">
        <v>308</v>
      </c>
      <c r="G405" s="16">
        <v>-0.16166952488692193</v>
      </c>
      <c r="H405" s="16">
        <v>-0.17111788390353133</v>
      </c>
      <c r="I405" s="16">
        <v>-0.26935642061581666</v>
      </c>
    </row>
    <row r="406" spans="1:9" x14ac:dyDescent="0.15">
      <c r="A406">
        <v>309</v>
      </c>
      <c r="B406" s="16">
        <v>0.36915210749579408</v>
      </c>
      <c r="C406" s="16">
        <v>-4.3560566800667777E-3</v>
      </c>
      <c r="D406" s="16">
        <v>-1.4314850137649049</v>
      </c>
      <c r="F406">
        <v>309</v>
      </c>
      <c r="G406" s="16">
        <v>1.1362766798252499</v>
      </c>
      <c r="H406" s="16">
        <v>-0.24709324484216522</v>
      </c>
      <c r="I406" s="16">
        <v>1.1883279225755017</v>
      </c>
    </row>
    <row r="407" spans="1:9" x14ac:dyDescent="0.15">
      <c r="A407">
        <v>310</v>
      </c>
      <c r="B407" s="16">
        <v>-6.1248092398130283E-2</v>
      </c>
      <c r="C407" s="16">
        <v>-1.965982432533512</v>
      </c>
      <c r="D407" s="16">
        <v>0.30856830999657753</v>
      </c>
      <c r="F407">
        <v>310</v>
      </c>
      <c r="G407" s="16">
        <v>-5.1563938938946716E-2</v>
      </c>
      <c r="H407" s="16">
        <v>-0.58543765905444789</v>
      </c>
      <c r="I407" s="16">
        <v>-0.81839128812368944</v>
      </c>
    </row>
    <row r="408" spans="1:9" x14ac:dyDescent="0.15">
      <c r="A408">
        <v>311</v>
      </c>
      <c r="B408" s="16">
        <v>-0.1779946675392805</v>
      </c>
      <c r="C408" s="16">
        <v>-1.2379147068120004</v>
      </c>
      <c r="D408" s="16">
        <v>-0.63778176848513501</v>
      </c>
      <c r="F408">
        <v>311</v>
      </c>
      <c r="G408" s="16">
        <v>0.55124304151389858</v>
      </c>
      <c r="H408" s="16">
        <v>0.5883359356921567</v>
      </c>
      <c r="I408" s="16">
        <v>-0.54756191583276193</v>
      </c>
    </row>
    <row r="409" spans="1:9" x14ac:dyDescent="0.15">
      <c r="A409">
        <v>312</v>
      </c>
      <c r="B409" s="16">
        <v>-0.34018775976566107</v>
      </c>
      <c r="C409" s="16">
        <v>-0.21485442618810718</v>
      </c>
      <c r="D409" s="16">
        <v>-0.17759339552835221</v>
      </c>
      <c r="F409">
        <v>312</v>
      </c>
      <c r="G409" s="16">
        <v>-0.40664666575771374</v>
      </c>
      <c r="H409" s="16">
        <v>-0.93576299928573436</v>
      </c>
      <c r="I409" s="16">
        <v>-0.93613111205112198</v>
      </c>
    </row>
    <row r="410" spans="1:9" x14ac:dyDescent="0.15">
      <c r="A410">
        <v>313</v>
      </c>
      <c r="B410" s="16">
        <v>1.1554311362811169</v>
      </c>
      <c r="C410" s="16">
        <v>1.2938241267850548</v>
      </c>
      <c r="D410" s="16">
        <v>-0.2500516364897849</v>
      </c>
      <c r="F410">
        <v>313</v>
      </c>
      <c r="G410" s="16">
        <v>1.1119729410779955</v>
      </c>
      <c r="H410" s="16">
        <v>-1.6316134584818398E-2</v>
      </c>
      <c r="I410" s="16">
        <v>0.69989730758508839</v>
      </c>
    </row>
    <row r="411" spans="1:9" x14ac:dyDescent="0.15">
      <c r="A411">
        <v>314</v>
      </c>
      <c r="B411" s="16">
        <v>-1.4521405278798949</v>
      </c>
      <c r="C411" s="16">
        <v>1.382728505593426</v>
      </c>
      <c r="D411" s="16">
        <v>0.44579364671851701</v>
      </c>
      <c r="F411">
        <v>314</v>
      </c>
      <c r="G411" s="16">
        <v>-1.4411959024400125</v>
      </c>
      <c r="H411" s="16">
        <v>0.83519046722224499</v>
      </c>
      <c r="I411" s="16">
        <v>-1.4503133618192958</v>
      </c>
    </row>
    <row r="412" spans="1:9" x14ac:dyDescent="0.15">
      <c r="A412">
        <v>315</v>
      </c>
      <c r="B412" s="16">
        <v>1.4725815451324844</v>
      </c>
      <c r="C412" s="16">
        <v>0.91851757992248639</v>
      </c>
      <c r="D412" s="16">
        <v>-1.2708784643665938</v>
      </c>
      <c r="F412">
        <v>315</v>
      </c>
      <c r="G412" s="16">
        <v>0.78532206139998384</v>
      </c>
      <c r="H412" s="16">
        <v>0.12615974165769528</v>
      </c>
      <c r="I412" s="16">
        <v>0.1894286448694551</v>
      </c>
    </row>
    <row r="413" spans="1:9" x14ac:dyDescent="0.15">
      <c r="A413">
        <v>316</v>
      </c>
      <c r="B413" s="16">
        <v>0.31287537790887787</v>
      </c>
      <c r="C413" s="16">
        <v>-0.69036309373195603</v>
      </c>
      <c r="D413" s="16">
        <v>-0.72053513249627721</v>
      </c>
      <c r="F413">
        <v>316</v>
      </c>
      <c r="G413" s="16">
        <v>1.1506611190069673</v>
      </c>
      <c r="H413" s="16">
        <v>3.992007419964938E-2</v>
      </c>
      <c r="I413" s="16">
        <v>0.67695927648391163</v>
      </c>
    </row>
    <row r="414" spans="1:9" x14ac:dyDescent="0.15">
      <c r="A414">
        <v>317</v>
      </c>
      <c r="B414" s="16">
        <v>0.45988981370507515</v>
      </c>
      <c r="C414" s="16">
        <v>0.27536209433108788</v>
      </c>
      <c r="D414" s="16">
        <v>0.14026445055746473</v>
      </c>
      <c r="F414">
        <v>317</v>
      </c>
      <c r="G414" s="16">
        <v>0.91261183128852552</v>
      </c>
      <c r="H414" s="16">
        <v>-0.680671040759256</v>
      </c>
      <c r="I414" s="16">
        <v>0.6287056591449689</v>
      </c>
    </row>
    <row r="415" spans="1:9" x14ac:dyDescent="0.15">
      <c r="A415">
        <v>318</v>
      </c>
      <c r="B415" s="16">
        <v>0.37247488161022257</v>
      </c>
      <c r="C415" s="16">
        <v>0.24446986420859329</v>
      </c>
      <c r="D415" s="16">
        <v>-1.707933002734592</v>
      </c>
      <c r="F415">
        <v>318</v>
      </c>
      <c r="G415" s="16">
        <v>0.30666319590830671</v>
      </c>
      <c r="H415" s="16">
        <v>-0.15365902259618142</v>
      </c>
      <c r="I415" s="16">
        <v>1.7527358813879141</v>
      </c>
    </row>
    <row r="416" spans="1:9" x14ac:dyDescent="0.15">
      <c r="A416">
        <v>319</v>
      </c>
      <c r="B416" s="16">
        <v>0.87276225513456951</v>
      </c>
      <c r="C416" s="16">
        <v>1.6847847569979817</v>
      </c>
      <c r="D416" s="16">
        <v>0.84481476396245769</v>
      </c>
      <c r="F416">
        <v>319</v>
      </c>
      <c r="G416" s="16">
        <v>-0.2449830223788709</v>
      </c>
      <c r="H416" s="16">
        <v>0.28934933351452208</v>
      </c>
      <c r="I416" s="16">
        <v>0.98733879936634383</v>
      </c>
    </row>
    <row r="417" spans="1:9" x14ac:dyDescent="0.15">
      <c r="A417">
        <v>320</v>
      </c>
      <c r="B417" s="16">
        <v>-0.31191455921415889</v>
      </c>
      <c r="C417" s="16">
        <v>0.97573848151181741</v>
      </c>
      <c r="D417" s="16">
        <v>2.1431879025891121</v>
      </c>
      <c r="F417">
        <v>320</v>
      </c>
      <c r="G417" s="16">
        <v>0.28478384170420817</v>
      </c>
      <c r="H417" s="16">
        <v>-0.90377862429977873</v>
      </c>
      <c r="I417" s="16">
        <v>-0.17702138051327715</v>
      </c>
    </row>
    <row r="418" spans="1:9" x14ac:dyDescent="0.15">
      <c r="A418">
        <v>321</v>
      </c>
      <c r="B418" s="16">
        <v>0.40132753617559053</v>
      </c>
      <c r="C418" s="16">
        <v>-1.1213267957252844</v>
      </c>
      <c r="D418" s="16">
        <v>3.4907557418750828</v>
      </c>
      <c r="F418">
        <v>321</v>
      </c>
      <c r="G418" s="16">
        <v>-1.9971299870284553</v>
      </c>
      <c r="H418" s="16">
        <v>1.271374882906255</v>
      </c>
      <c r="I418" s="16">
        <v>0.18534706877540008</v>
      </c>
    </row>
    <row r="419" spans="1:9" x14ac:dyDescent="0.15">
      <c r="A419">
        <v>322</v>
      </c>
      <c r="B419" s="16">
        <v>-1.3402019474592437</v>
      </c>
      <c r="C419" s="16">
        <v>-1.1928235864990731</v>
      </c>
      <c r="D419" s="16">
        <v>-0.1637860679224506</v>
      </c>
      <c r="F419">
        <v>322</v>
      </c>
      <c r="G419" s="16">
        <v>-1.2709256434174558</v>
      </c>
      <c r="H419" s="16">
        <v>0.12311060971424803</v>
      </c>
      <c r="I419" s="16">
        <v>-0.57421968642348087</v>
      </c>
    </row>
    <row r="420" spans="1:9" x14ac:dyDescent="0.15">
      <c r="A420">
        <v>323</v>
      </c>
      <c r="B420" s="16">
        <v>1.2974710234322517</v>
      </c>
      <c r="C420" s="16">
        <v>0.78855751424962006</v>
      </c>
      <c r="D420" s="16">
        <v>0.4730218831785542</v>
      </c>
      <c r="F420">
        <v>323</v>
      </c>
      <c r="G420" s="16">
        <v>1.3853045969073969</v>
      </c>
      <c r="H420" s="16">
        <v>-1.0460564966641372</v>
      </c>
      <c r="I420" s="16">
        <v>-0.8262042408202962</v>
      </c>
    </row>
    <row r="421" spans="1:9" x14ac:dyDescent="0.15">
      <c r="A421">
        <v>324</v>
      </c>
      <c r="B421" s="16">
        <v>-0.8770847719478031</v>
      </c>
      <c r="C421" s="16">
        <v>1.7350716297165976</v>
      </c>
      <c r="D421" s="16">
        <v>0.6742539735926979</v>
      </c>
      <c r="F421">
        <v>324</v>
      </c>
      <c r="G421" s="16">
        <v>-0.16842303890734187</v>
      </c>
      <c r="H421" s="16">
        <v>0.17607617646452448</v>
      </c>
      <c r="I421" s="16">
        <v>-3.9134380380554418E-2</v>
      </c>
    </row>
    <row r="422" spans="1:9" x14ac:dyDescent="0.15">
      <c r="A422">
        <v>325</v>
      </c>
      <c r="B422" s="16">
        <v>0.12132731728484986</v>
      </c>
      <c r="C422" s="16">
        <v>-2.4069260717008012</v>
      </c>
      <c r="D422" s="16">
        <v>1.0033030437340575</v>
      </c>
      <c r="F422">
        <v>325</v>
      </c>
      <c r="G422" s="16">
        <v>0.8446476678703656</v>
      </c>
      <c r="H422" s="16">
        <v>-1.1237221208410613</v>
      </c>
      <c r="I422" s="16">
        <v>-6.5365771323489114E-2</v>
      </c>
    </row>
    <row r="423" spans="1:9" x14ac:dyDescent="0.15">
      <c r="A423">
        <v>326</v>
      </c>
      <c r="B423" s="16">
        <v>1.4346616914876722</v>
      </c>
      <c r="C423" s="16">
        <v>-0.24982203264049785</v>
      </c>
      <c r="D423" s="16">
        <v>2.9004525315897145E-3</v>
      </c>
      <c r="F423">
        <v>326</v>
      </c>
      <c r="G423" s="16">
        <v>0.74452871396609221</v>
      </c>
      <c r="H423" s="16">
        <v>-1.5464416697060495</v>
      </c>
      <c r="I423" s="16">
        <v>-0.54011940457579799</v>
      </c>
    </row>
    <row r="424" spans="1:9" x14ac:dyDescent="0.15">
      <c r="A424">
        <v>327</v>
      </c>
      <c r="B424" s="16">
        <v>-0.32768654768018091</v>
      </c>
      <c r="C424" s="16">
        <v>-0.20719479305499477</v>
      </c>
      <c r="D424" s="16">
        <v>-0.17262686668326133</v>
      </c>
      <c r="F424">
        <v>327</v>
      </c>
      <c r="G424" s="16">
        <v>-9.1023896240301355E-2</v>
      </c>
      <c r="H424" s="16">
        <v>-0.15550482879157829</v>
      </c>
      <c r="I424" s="16">
        <v>2.1980612332882021</v>
      </c>
    </row>
    <row r="425" spans="1:9" x14ac:dyDescent="0.15">
      <c r="A425">
        <v>328</v>
      </c>
      <c r="B425" s="16">
        <v>1.0950525215662106</v>
      </c>
      <c r="C425" s="16">
        <v>-0.24072917010575756</v>
      </c>
      <c r="D425" s="16">
        <v>-0.37645666811722511</v>
      </c>
      <c r="F425">
        <v>328</v>
      </c>
      <c r="G425" s="16">
        <v>-0.67055883899150048</v>
      </c>
      <c r="H425" s="16">
        <v>-0.10741228737920663</v>
      </c>
      <c r="I425" s="16">
        <v>1.7343701485199536</v>
      </c>
    </row>
    <row r="426" spans="1:9" x14ac:dyDescent="0.15">
      <c r="A426">
        <v>329</v>
      </c>
      <c r="B426" s="16">
        <v>0.23819077028085905</v>
      </c>
      <c r="C426" s="16">
        <v>0.38631461882372425</v>
      </c>
      <c r="D426" s="16">
        <v>-0.22558105762385816</v>
      </c>
      <c r="F426">
        <v>329</v>
      </c>
      <c r="G426" s="16">
        <v>-0.41264388778162669</v>
      </c>
      <c r="H426" s="16">
        <v>1.0002079159362842</v>
      </c>
      <c r="I426" s="16">
        <v>3.9791900546779502E-2</v>
      </c>
    </row>
    <row r="427" spans="1:9" x14ac:dyDescent="0.15">
      <c r="A427">
        <v>330</v>
      </c>
      <c r="B427" s="16">
        <v>-0.18261477425364156</v>
      </c>
      <c r="C427" s="16">
        <v>-0.67111733162162146</v>
      </c>
      <c r="D427" s="16">
        <v>0.50720828051894618</v>
      </c>
      <c r="F427">
        <v>330</v>
      </c>
      <c r="G427" s="16">
        <v>1.2393065624863233</v>
      </c>
      <c r="H427" s="16">
        <v>0.85845409176171916</v>
      </c>
      <c r="I427" s="16">
        <v>-0.10101027942668583</v>
      </c>
    </row>
    <row r="428" spans="1:9" x14ac:dyDescent="0.15">
      <c r="A428">
        <v>331</v>
      </c>
      <c r="B428" s="16">
        <v>0.9482779715100379</v>
      </c>
      <c r="C428" s="16">
        <v>0.28137966284752502</v>
      </c>
      <c r="D428" s="16">
        <v>-1.1236326384411757</v>
      </c>
      <c r="F428">
        <v>331</v>
      </c>
      <c r="G428" s="16">
        <v>0.43968303308618889</v>
      </c>
      <c r="H428" s="16">
        <v>0.36495139735697635</v>
      </c>
      <c r="I428" s="16">
        <v>0.26713582878505693</v>
      </c>
    </row>
    <row r="429" spans="1:9" x14ac:dyDescent="0.15">
      <c r="A429">
        <v>332</v>
      </c>
      <c r="B429" s="16">
        <v>-1.9025068278420465</v>
      </c>
      <c r="C429" s="16">
        <v>-1.5653798552976217E-2</v>
      </c>
      <c r="D429" s="16">
        <v>-0.25775463964771966</v>
      </c>
      <c r="F429">
        <v>332</v>
      </c>
      <c r="G429" s="16">
        <v>-0.85355720119922118</v>
      </c>
      <c r="H429" s="16">
        <v>-0.42734930232397972</v>
      </c>
      <c r="I429" s="16">
        <v>-0.40985365339174246</v>
      </c>
    </row>
    <row r="430" spans="1:9" x14ac:dyDescent="0.15">
      <c r="A430">
        <v>333</v>
      </c>
      <c r="B430" s="16">
        <v>0.64708533010241631</v>
      </c>
      <c r="C430" s="16">
        <v>-0.73237892002658056</v>
      </c>
      <c r="D430" s="16">
        <v>-0.30999086470913634</v>
      </c>
      <c r="F430">
        <v>333</v>
      </c>
      <c r="G430" s="16">
        <v>1.8790921945867134</v>
      </c>
      <c r="H430" s="16">
        <v>0.26817156333761405</v>
      </c>
      <c r="I430" s="16">
        <v>-1.1141508762958938</v>
      </c>
    </row>
    <row r="431" spans="1:9" x14ac:dyDescent="0.15">
      <c r="A431">
        <v>334</v>
      </c>
      <c r="B431" s="16">
        <v>0.39900375076246902</v>
      </c>
      <c r="C431" s="16">
        <v>0.54407614394084158</v>
      </c>
      <c r="D431" s="16">
        <v>-0.22835700575941964</v>
      </c>
      <c r="F431">
        <v>334</v>
      </c>
      <c r="G431" s="16">
        <v>-1.5261690895328508</v>
      </c>
      <c r="H431" s="16">
        <v>0.66587929992067418</v>
      </c>
      <c r="I431" s="16">
        <v>1.4935191414418283</v>
      </c>
    </row>
    <row r="432" spans="1:9" x14ac:dyDescent="0.15">
      <c r="A432">
        <v>335</v>
      </c>
      <c r="B432" s="16">
        <v>0.7987198726129745</v>
      </c>
      <c r="C432" s="16">
        <v>-0.33345110715391568</v>
      </c>
      <c r="D432" s="16">
        <v>-0.59418133065947565</v>
      </c>
      <c r="F432">
        <v>335</v>
      </c>
      <c r="G432" s="16">
        <v>-0.35776740603011192</v>
      </c>
      <c r="H432" s="16">
        <v>0.65804610470798441</v>
      </c>
      <c r="I432" s="16">
        <v>-0.40113670879405461</v>
      </c>
    </row>
    <row r="433" spans="1:9" x14ac:dyDescent="0.15">
      <c r="A433">
        <v>336</v>
      </c>
      <c r="B433" s="16">
        <v>-0.82212870031216911</v>
      </c>
      <c r="C433" s="16">
        <v>-0.26188125158921882</v>
      </c>
      <c r="D433" s="16">
        <v>1.1936485808216717</v>
      </c>
      <c r="F433">
        <v>336</v>
      </c>
      <c r="G433" s="16">
        <v>-0.34374916236547659</v>
      </c>
      <c r="H433" s="16">
        <v>-0.5228404896986707</v>
      </c>
      <c r="I433" s="16">
        <v>1.8056379732575873</v>
      </c>
    </row>
    <row r="434" spans="1:9" x14ac:dyDescent="0.15">
      <c r="A434">
        <v>337</v>
      </c>
      <c r="B434" s="16">
        <v>-2.213417132494258</v>
      </c>
      <c r="C434" s="16">
        <v>9.9867588394529028E-2</v>
      </c>
      <c r="D434" s="16">
        <v>-0.72570667286642188</v>
      </c>
      <c r="F434">
        <v>337</v>
      </c>
      <c r="G434" s="16">
        <v>-1.8918609873464576</v>
      </c>
      <c r="H434" s="16">
        <v>-4.4565313432669562E-2</v>
      </c>
      <c r="I434" s="16">
        <v>-0.36297564897925982</v>
      </c>
    </row>
    <row r="435" spans="1:9" x14ac:dyDescent="0.15">
      <c r="A435">
        <v>338</v>
      </c>
      <c r="B435" s="16">
        <v>0.57825638633102072</v>
      </c>
      <c r="C435" s="16">
        <v>-0.14569341611510764</v>
      </c>
      <c r="D435" s="16">
        <v>0.74282571694774724</v>
      </c>
      <c r="F435">
        <v>338</v>
      </c>
      <c r="G435" s="16">
        <v>1.675577340834894</v>
      </c>
      <c r="H435" s="16">
        <v>0.93965829982065419</v>
      </c>
      <c r="I435" s="16">
        <v>-0.39645711781140425</v>
      </c>
    </row>
    <row r="436" spans="1:9" x14ac:dyDescent="0.15">
      <c r="A436">
        <v>339</v>
      </c>
      <c r="B436" s="16">
        <v>-0.30346323452278279</v>
      </c>
      <c r="C436" s="16">
        <v>-0.79159586573903318</v>
      </c>
      <c r="D436" s="16">
        <v>-1.2764967108588348</v>
      </c>
      <c r="F436">
        <v>339</v>
      </c>
      <c r="G436" s="16">
        <v>-1.7520455807600031</v>
      </c>
      <c r="H436" s="16">
        <v>-0.1017734576058611</v>
      </c>
      <c r="I436" s="16">
        <v>-0.49983181979883162</v>
      </c>
    </row>
    <row r="437" spans="1:9" x14ac:dyDescent="0.15">
      <c r="A437">
        <v>340</v>
      </c>
      <c r="B437" s="16">
        <v>6.0691913440939826E-2</v>
      </c>
      <c r="C437" s="16">
        <v>-0.26245428960345707</v>
      </c>
      <c r="D437" s="16">
        <v>-1.4762561864426287</v>
      </c>
      <c r="F437">
        <v>340</v>
      </c>
      <c r="G437" s="16">
        <v>-0.41148807873224291</v>
      </c>
      <c r="H437" s="16">
        <v>-0.67571360922526846</v>
      </c>
      <c r="I437" s="16">
        <v>-0.81301312417711158</v>
      </c>
    </row>
    <row r="438" spans="1:9" x14ac:dyDescent="0.15">
      <c r="A438">
        <v>341</v>
      </c>
      <c r="B438" s="16">
        <v>0.69418362171828063</v>
      </c>
      <c r="C438" s="16">
        <v>0.19479440478085619</v>
      </c>
      <c r="D438" s="16">
        <v>-1.302355263792542</v>
      </c>
      <c r="F438">
        <v>341</v>
      </c>
      <c r="G438" s="16">
        <v>0.56329664899252363</v>
      </c>
      <c r="H438" s="16">
        <v>0.67992297968864024</v>
      </c>
      <c r="I438" s="16">
        <v>-9.9901965480983623E-2</v>
      </c>
    </row>
    <row r="439" spans="1:9" x14ac:dyDescent="0.15">
      <c r="A439">
        <v>342</v>
      </c>
      <c r="B439" s="16">
        <v>0.77782778526449403</v>
      </c>
      <c r="C439" s="16">
        <v>-2.0836536635834588</v>
      </c>
      <c r="D439" s="16">
        <v>1.3530058174561381</v>
      </c>
      <c r="F439">
        <v>342</v>
      </c>
      <c r="G439" s="16">
        <v>0.90699556754916821</v>
      </c>
      <c r="H439" s="16">
        <v>0.44142686995562697</v>
      </c>
      <c r="I439" s="16">
        <v>-0.16882690587911986</v>
      </c>
    </row>
    <row r="440" spans="1:9" x14ac:dyDescent="0.15">
      <c r="A440">
        <v>343</v>
      </c>
      <c r="B440" s="16">
        <v>-3.6022554540789886</v>
      </c>
      <c r="C440" s="16">
        <v>8.7996808507381674E-2</v>
      </c>
      <c r="D440" s="16">
        <v>-2.2218810660135362</v>
      </c>
      <c r="F440">
        <v>343</v>
      </c>
      <c r="G440" s="16">
        <v>-1.3032890777569026</v>
      </c>
      <c r="H440" s="16">
        <v>1.0552690738805091</v>
      </c>
      <c r="I440" s="16">
        <v>0.10705871294232802</v>
      </c>
    </row>
    <row r="441" spans="1:9" x14ac:dyDescent="0.15">
      <c r="A441">
        <v>344</v>
      </c>
      <c r="B441" s="16">
        <v>0.87276225513456951</v>
      </c>
      <c r="C441" s="16">
        <v>1.6847847569979817</v>
      </c>
      <c r="D441" s="16">
        <v>0.84481476396245769</v>
      </c>
      <c r="F441">
        <v>344</v>
      </c>
      <c r="G441" s="16">
        <v>-1.0340987813129365</v>
      </c>
      <c r="H441" s="16">
        <v>1.2297724502991776</v>
      </c>
      <c r="I441" s="16">
        <v>0.44275936156551754</v>
      </c>
    </row>
    <row r="442" spans="1:9" x14ac:dyDescent="0.15">
      <c r="A442">
        <v>345</v>
      </c>
      <c r="B442" s="16">
        <v>0.39900375076246902</v>
      </c>
      <c r="C442" s="16">
        <v>0.54407614394084158</v>
      </c>
      <c r="D442" s="16">
        <v>-0.22835700575941964</v>
      </c>
      <c r="F442">
        <v>345</v>
      </c>
      <c r="G442" s="16">
        <v>-0.55742181826415604</v>
      </c>
      <c r="H442" s="16">
        <v>-1.2465969380896496</v>
      </c>
      <c r="I442" s="16">
        <v>-0.44614190854055702</v>
      </c>
    </row>
    <row r="443" spans="1:9" x14ac:dyDescent="0.15">
      <c r="A443">
        <v>346</v>
      </c>
      <c r="B443" s="16">
        <v>-0.60367810355203277</v>
      </c>
      <c r="C443" s="16">
        <v>1.596571343369755</v>
      </c>
      <c r="D443" s="16">
        <v>1.1273064202761274</v>
      </c>
      <c r="F443">
        <v>346</v>
      </c>
      <c r="G443" s="16">
        <v>-1.0805574375689415</v>
      </c>
      <c r="H443" s="16">
        <v>-0.87352728706180438</v>
      </c>
      <c r="I443" s="16">
        <v>1.2371063228788259</v>
      </c>
    </row>
    <row r="444" spans="1:9" x14ac:dyDescent="0.15">
      <c r="A444">
        <v>347</v>
      </c>
      <c r="B444" s="16">
        <v>1.2157864256446749</v>
      </c>
      <c r="C444" s="16">
        <v>-0.67020579076087705</v>
      </c>
      <c r="D444" s="16">
        <v>0.23815582360086313</v>
      </c>
      <c r="F444">
        <v>347</v>
      </c>
      <c r="G444" s="16">
        <v>1.1019321862711007</v>
      </c>
      <c r="H444" s="16">
        <v>-1.4695976202067966</v>
      </c>
      <c r="I444" s="16">
        <v>-0.8339365574452422</v>
      </c>
    </row>
    <row r="445" spans="1:9" x14ac:dyDescent="0.15">
      <c r="A445">
        <v>348</v>
      </c>
      <c r="B445" s="16">
        <v>-0.87823987160940931</v>
      </c>
      <c r="C445" s="16">
        <v>-1.6782853079650517</v>
      </c>
      <c r="D445" s="16">
        <v>2.7268577325166459</v>
      </c>
      <c r="F445">
        <v>348</v>
      </c>
      <c r="G445" s="16">
        <v>1.4682030570934084</v>
      </c>
      <c r="H445" s="16">
        <v>-0.37726447823021181</v>
      </c>
      <c r="I445" s="16">
        <v>-0.51656789792743363</v>
      </c>
    </row>
    <row r="446" spans="1:9" x14ac:dyDescent="0.15">
      <c r="A446">
        <v>349</v>
      </c>
      <c r="B446" s="16">
        <v>-0.17148389618914822</v>
      </c>
      <c r="C446" s="16">
        <v>0.551383365172331</v>
      </c>
      <c r="D446" s="16">
        <v>0.98548884775928758</v>
      </c>
      <c r="F446">
        <v>349</v>
      </c>
      <c r="G446" s="16">
        <v>-1.318439652711489</v>
      </c>
      <c r="H446" s="16">
        <v>1.3766222257592213</v>
      </c>
      <c r="I446" s="16">
        <v>-0.21330142178809472</v>
      </c>
    </row>
    <row r="447" spans="1:9" x14ac:dyDescent="0.15">
      <c r="A447">
        <v>350</v>
      </c>
      <c r="B447" s="16">
        <v>0.82845695968897282</v>
      </c>
      <c r="C447" s="16">
        <v>-0.33497406130553864</v>
      </c>
      <c r="D447" s="16">
        <v>-0.5601458223136826</v>
      </c>
      <c r="F447">
        <v>350</v>
      </c>
      <c r="G447" s="16">
        <v>-0.258956078934587</v>
      </c>
      <c r="H447" s="16">
        <v>-0.35625250593159319</v>
      </c>
      <c r="I447" s="16">
        <v>1.3580666850105072</v>
      </c>
    </row>
    <row r="448" spans="1:9" x14ac:dyDescent="0.15">
      <c r="A448">
        <v>351</v>
      </c>
      <c r="B448" s="16">
        <v>1.1408109301776321</v>
      </c>
      <c r="C448" s="16">
        <v>0.19899007487495149</v>
      </c>
      <c r="D448" s="16">
        <v>0.96631951497683732</v>
      </c>
      <c r="F448">
        <v>351</v>
      </c>
      <c r="G448" s="16">
        <v>0.69907935569416924</v>
      </c>
      <c r="H448" s="16">
        <v>0.26147510686405262</v>
      </c>
      <c r="I448" s="16">
        <v>0.35840634730455878</v>
      </c>
    </row>
    <row r="449" spans="1:9" x14ac:dyDescent="0.15">
      <c r="A449">
        <v>352</v>
      </c>
      <c r="B449" s="16">
        <v>-4.0158669714135037E-2</v>
      </c>
      <c r="C449" s="16">
        <v>-3.1023230993409041E-2</v>
      </c>
      <c r="D449" s="16">
        <v>-5.8396703246170842E-2</v>
      </c>
      <c r="F449">
        <v>352</v>
      </c>
      <c r="G449" s="16">
        <v>0.13746293342968688</v>
      </c>
      <c r="H449" s="16">
        <v>-0.38952079069580769</v>
      </c>
      <c r="I449" s="16">
        <v>0.15220015648298543</v>
      </c>
    </row>
    <row r="450" spans="1:9" x14ac:dyDescent="0.15">
      <c r="A450">
        <v>353</v>
      </c>
      <c r="B450" s="16">
        <v>-0.51487228635373827</v>
      </c>
      <c r="C450" s="16">
        <v>0.8345654792225029</v>
      </c>
      <c r="D450" s="16">
        <v>0.29353006215736915</v>
      </c>
      <c r="F450">
        <v>353</v>
      </c>
      <c r="G450" s="16">
        <v>-1.5981845787568976</v>
      </c>
      <c r="H450" s="16">
        <v>0.29873995454252644</v>
      </c>
      <c r="I450" s="16">
        <v>-0.32264633119374631</v>
      </c>
    </row>
    <row r="451" spans="1:9" x14ac:dyDescent="0.15">
      <c r="A451">
        <v>354</v>
      </c>
      <c r="B451" s="16">
        <v>-0.18024611677182809</v>
      </c>
      <c r="C451" s="16">
        <v>1.9379103660915256</v>
      </c>
      <c r="D451" s="16">
        <v>-0.584604173488946</v>
      </c>
      <c r="F451">
        <v>354</v>
      </c>
      <c r="G451" s="16">
        <v>-1.9723732619409478</v>
      </c>
      <c r="H451" s="16">
        <v>0.4955156854334819</v>
      </c>
      <c r="I451" s="16">
        <v>-1.1637374290567388</v>
      </c>
    </row>
    <row r="452" spans="1:9" x14ac:dyDescent="0.15">
      <c r="A452">
        <v>355</v>
      </c>
      <c r="B452" s="16">
        <v>-0.51727272088139065</v>
      </c>
      <c r="C452" s="16">
        <v>-2.6896158829251471</v>
      </c>
      <c r="D452" s="16">
        <v>0.62737965171874177</v>
      </c>
      <c r="F452">
        <v>355</v>
      </c>
      <c r="G452" s="16">
        <v>-0.62447493255307163</v>
      </c>
      <c r="H452" s="16">
        <v>-1.7061781427714895</v>
      </c>
      <c r="I452" s="16">
        <v>-0.41356939638796053</v>
      </c>
    </row>
    <row r="453" spans="1:9" x14ac:dyDescent="0.15">
      <c r="A453">
        <v>356</v>
      </c>
      <c r="B453" s="16">
        <v>0.39123720158202668</v>
      </c>
      <c r="C453" s="16">
        <v>0.51957429038988145</v>
      </c>
      <c r="D453" s="16">
        <v>-0.20922108394889924</v>
      </c>
      <c r="F453">
        <v>356</v>
      </c>
      <c r="G453" s="16">
        <v>-0.12380169657976639</v>
      </c>
      <c r="H453" s="16">
        <v>0.97073072545105299</v>
      </c>
      <c r="I453" s="16">
        <v>1.5234800775086401</v>
      </c>
    </row>
    <row r="454" spans="1:9" x14ac:dyDescent="0.15">
      <c r="A454">
        <v>357</v>
      </c>
      <c r="B454" s="16">
        <v>0.62208290593145577</v>
      </c>
      <c r="C454" s="16">
        <v>-0.74769818629280538</v>
      </c>
      <c r="D454" s="16">
        <v>-0.31992392239931816</v>
      </c>
      <c r="F454">
        <v>357</v>
      </c>
      <c r="G454" s="16">
        <v>-1.0956567662206347</v>
      </c>
      <c r="H454" s="16">
        <v>1.6101837363715525</v>
      </c>
      <c r="I454" s="16">
        <v>-0.9428758978659274</v>
      </c>
    </row>
    <row r="455" spans="1:9" x14ac:dyDescent="0.15">
      <c r="A455">
        <v>358</v>
      </c>
      <c r="B455" s="16">
        <v>-0.24170450806310517</v>
      </c>
      <c r="C455" s="16">
        <v>-0.43786437458923144</v>
      </c>
      <c r="D455" s="16">
        <v>-1.6075041040526157</v>
      </c>
      <c r="F455">
        <v>358</v>
      </c>
      <c r="G455" s="16">
        <v>0.81197885884011134</v>
      </c>
      <c r="H455" s="16">
        <v>-1.1552594771829794E-2</v>
      </c>
      <c r="I455" s="16">
        <v>1.1694304277989764</v>
      </c>
    </row>
    <row r="456" spans="1:9" x14ac:dyDescent="0.15">
      <c r="A456">
        <v>359</v>
      </c>
      <c r="B456" s="16">
        <v>-1.0123358822968669</v>
      </c>
      <c r="C456" s="16">
        <v>-1.1370856961799012</v>
      </c>
      <c r="D456" s="16">
        <v>-1.6581168252890846</v>
      </c>
      <c r="F456">
        <v>359</v>
      </c>
      <c r="G456" s="16">
        <v>-0.58363525964284757</v>
      </c>
      <c r="H456" s="16">
        <v>-0.54757406059771963</v>
      </c>
      <c r="I456" s="16">
        <v>-0.8769458576858169</v>
      </c>
    </row>
    <row r="457" spans="1:9" x14ac:dyDescent="0.15">
      <c r="A457">
        <v>360</v>
      </c>
      <c r="B457" s="16">
        <v>0.30505683099454867</v>
      </c>
      <c r="C457" s="16">
        <v>0.2115827732621236</v>
      </c>
      <c r="D457" s="16">
        <v>1.8858970187112125</v>
      </c>
      <c r="F457">
        <v>360</v>
      </c>
      <c r="G457" s="16">
        <v>1.6446957987327935</v>
      </c>
      <c r="H457" s="16">
        <v>0.38399729933352833</v>
      </c>
      <c r="I457" s="16">
        <v>0.16036408417885073</v>
      </c>
    </row>
    <row r="458" spans="1:9" x14ac:dyDescent="0.15">
      <c r="A458">
        <v>361</v>
      </c>
      <c r="B458" s="16">
        <v>0.77159845442400898</v>
      </c>
      <c r="C458" s="16">
        <v>-1.435944792197132</v>
      </c>
      <c r="D458" s="16">
        <v>0.61722329196205572</v>
      </c>
      <c r="F458">
        <v>361</v>
      </c>
      <c r="G458" s="16">
        <v>1.357896685039079</v>
      </c>
      <c r="H458" s="16">
        <v>0.64094566839919054</v>
      </c>
      <c r="I458" s="16">
        <v>0.56031511160602099</v>
      </c>
    </row>
    <row r="459" spans="1:9" x14ac:dyDescent="0.15">
      <c r="A459">
        <v>362</v>
      </c>
      <c r="B459" s="16">
        <v>1.298311909903485</v>
      </c>
      <c r="C459" s="16">
        <v>0.4958493905746727</v>
      </c>
      <c r="D459" s="16">
        <v>-0.98456983077863081</v>
      </c>
      <c r="F459">
        <v>362</v>
      </c>
      <c r="G459" s="16">
        <v>0.85262438508570282</v>
      </c>
      <c r="H459" s="16">
        <v>-1.6719983949369641</v>
      </c>
      <c r="I459" s="16">
        <v>0.60430047691266542</v>
      </c>
    </row>
    <row r="460" spans="1:9" x14ac:dyDescent="0.15">
      <c r="A460">
        <v>363</v>
      </c>
      <c r="B460" s="16">
        <v>0.24945410355989495</v>
      </c>
      <c r="C460" s="16">
        <v>-2.6541841760628406</v>
      </c>
      <c r="D460" s="16">
        <v>1.4208595949320075</v>
      </c>
      <c r="F460">
        <v>363</v>
      </c>
      <c r="G460" s="16">
        <v>-0.75307205954969625</v>
      </c>
      <c r="H460" s="16">
        <v>1.5587038121929861</v>
      </c>
      <c r="I460" s="16">
        <v>-2.3117718334492166E-3</v>
      </c>
    </row>
    <row r="461" spans="1:9" x14ac:dyDescent="0.15">
      <c r="A461">
        <v>364</v>
      </c>
      <c r="B461" s="16">
        <v>-0.94573738407085151</v>
      </c>
      <c r="C461" s="16">
        <v>1.9792838257753911</v>
      </c>
      <c r="D461" s="16">
        <v>0.3247684390863339</v>
      </c>
      <c r="F461">
        <v>364</v>
      </c>
      <c r="G461" s="16">
        <v>0.42523579939353079</v>
      </c>
      <c r="H461" s="16">
        <v>-0.40623850134902595</v>
      </c>
      <c r="I461" s="16">
        <v>-0.56186073506643852</v>
      </c>
    </row>
    <row r="462" spans="1:9" x14ac:dyDescent="0.15">
      <c r="A462">
        <v>365</v>
      </c>
      <c r="B462" s="16">
        <v>0.75909724233852871</v>
      </c>
      <c r="C462" s="16">
        <v>-1.4436044253302442</v>
      </c>
      <c r="D462" s="16">
        <v>0.61225676311696486</v>
      </c>
      <c r="F462">
        <v>365</v>
      </c>
      <c r="G462" s="16">
        <v>-1.5247476868715357</v>
      </c>
      <c r="H462" s="16">
        <v>-1.1946116815189456</v>
      </c>
      <c r="I462" s="16">
        <v>-0.61322922916830414</v>
      </c>
    </row>
    <row r="463" spans="1:9" x14ac:dyDescent="0.15">
      <c r="A463">
        <v>366</v>
      </c>
      <c r="B463" s="16">
        <v>-1.4869764975154163</v>
      </c>
      <c r="C463" s="16">
        <v>-0.67071475354579024</v>
      </c>
      <c r="D463" s="16">
        <v>-0.91096203824640098</v>
      </c>
      <c r="F463">
        <v>366</v>
      </c>
      <c r="G463" s="16">
        <v>1.399718657862002</v>
      </c>
      <c r="H463" s="16">
        <v>-0.38064781604867537</v>
      </c>
      <c r="I463" s="16">
        <v>-0.50641060725645326</v>
      </c>
    </row>
    <row r="464" spans="1:9" x14ac:dyDescent="0.15">
      <c r="A464">
        <v>367</v>
      </c>
      <c r="B464" s="16">
        <v>-0.78716872715659458</v>
      </c>
      <c r="C464" s="16">
        <v>0.11199206587172217</v>
      </c>
      <c r="D464" s="16">
        <v>2.5987990581923865</v>
      </c>
      <c r="F464">
        <v>367</v>
      </c>
      <c r="G464" s="16">
        <v>-1.261856748507806</v>
      </c>
      <c r="H464" s="16">
        <v>-0.46544176582507224</v>
      </c>
      <c r="I464" s="16">
        <v>-0.67029525872534235</v>
      </c>
    </row>
    <row r="465" spans="1:9" x14ac:dyDescent="0.15">
      <c r="A465">
        <v>368</v>
      </c>
      <c r="B465" s="16">
        <v>-1.7778271495958902</v>
      </c>
      <c r="C465" s="16">
        <v>-1.0957122364960361</v>
      </c>
      <c r="D465" s="16">
        <v>-0.74874421271380454</v>
      </c>
      <c r="F465">
        <v>368</v>
      </c>
      <c r="G465" s="16">
        <v>-1.5326534033872492</v>
      </c>
      <c r="H465" s="16">
        <v>1.3828795721510847</v>
      </c>
      <c r="I465" s="16">
        <v>-2.0308330553996279</v>
      </c>
    </row>
    <row r="466" spans="1:9" x14ac:dyDescent="0.15">
      <c r="A466">
        <v>369</v>
      </c>
      <c r="B466" s="16">
        <v>0.22074678659615501</v>
      </c>
      <c r="C466" s="16">
        <v>-0.177183150473364</v>
      </c>
      <c r="D466" s="16">
        <v>0.38968921459216771</v>
      </c>
      <c r="F466">
        <v>369</v>
      </c>
      <c r="G466" s="16">
        <v>-0.76979535127718324</v>
      </c>
      <c r="H466" s="16">
        <v>-0.2268502128154648</v>
      </c>
      <c r="I466" s="16">
        <v>-1.6873111378005863</v>
      </c>
    </row>
    <row r="467" spans="1:9" x14ac:dyDescent="0.15">
      <c r="A467">
        <v>370</v>
      </c>
      <c r="B467" s="16">
        <v>-0.52761238854435588</v>
      </c>
      <c r="C467" s="16">
        <v>-0.30702372137550127</v>
      </c>
      <c r="D467" s="16">
        <v>-2.0655230795811361</v>
      </c>
      <c r="F467">
        <v>370</v>
      </c>
      <c r="G467" s="16">
        <v>0.59253875496535968</v>
      </c>
      <c r="H467" s="16">
        <v>0.24824294622773047</v>
      </c>
      <c r="I467" s="16">
        <v>-0.92701482055133466</v>
      </c>
    </row>
    <row r="468" spans="1:9" x14ac:dyDescent="0.15">
      <c r="A468">
        <v>371</v>
      </c>
      <c r="B468" s="16">
        <v>-0.92446317804402001</v>
      </c>
      <c r="C468" s="16">
        <v>0.98834016946057279</v>
      </c>
      <c r="D468" s="16">
        <v>-0.32473339740993484</v>
      </c>
      <c r="F468">
        <v>371</v>
      </c>
      <c r="G468" s="16">
        <v>-1.8799480537616615</v>
      </c>
      <c r="H468" s="16">
        <v>-1.1748754021997025</v>
      </c>
      <c r="I468" s="16">
        <v>-1.0616549540077209</v>
      </c>
    </row>
    <row r="469" spans="1:9" x14ac:dyDescent="0.15">
      <c r="A469">
        <v>372</v>
      </c>
      <c r="B469" s="16">
        <v>7.5591238389890236E-2</v>
      </c>
      <c r="C469" s="16">
        <v>0.29803344420379962</v>
      </c>
      <c r="D469" s="16">
        <v>1.5391874323404102</v>
      </c>
      <c r="F469">
        <v>372</v>
      </c>
      <c r="G469" s="16">
        <v>0.17742800984972384</v>
      </c>
      <c r="H469" s="16">
        <v>-1.0499091126501892</v>
      </c>
      <c r="I469" s="16">
        <v>-0.12500637897468858</v>
      </c>
    </row>
    <row r="470" spans="1:9" x14ac:dyDescent="0.15">
      <c r="A470">
        <v>373</v>
      </c>
      <c r="B470" s="16">
        <v>-1.2185953798637075</v>
      </c>
      <c r="C470" s="16">
        <v>-0.99985466639463683</v>
      </c>
      <c r="D470" s="16">
        <v>-0.24880242571502753</v>
      </c>
      <c r="F470">
        <v>373</v>
      </c>
      <c r="G470" s="16">
        <v>1.4928710753850654</v>
      </c>
      <c r="H470" s="16">
        <v>-4.7220051618890535E-2</v>
      </c>
      <c r="I470" s="16">
        <v>-0.43571127280270594</v>
      </c>
    </row>
    <row r="471" spans="1:9" x14ac:dyDescent="0.15">
      <c r="A471">
        <v>374</v>
      </c>
      <c r="B471" s="16">
        <v>0.89710957181202122</v>
      </c>
      <c r="C471" s="16">
        <v>-0.57918625736433216</v>
      </c>
      <c r="D471" s="16">
        <v>-0.2106602878073186</v>
      </c>
      <c r="F471">
        <v>374</v>
      </c>
      <c r="G471" s="16">
        <v>1.4010737222342433E-2</v>
      </c>
      <c r="H471" s="16">
        <v>0.64234736414308746</v>
      </c>
      <c r="I471" s="16">
        <v>-1.195612839154186</v>
      </c>
    </row>
    <row r="472" spans="1:9" x14ac:dyDescent="0.15">
      <c r="A472">
        <v>375</v>
      </c>
      <c r="B472" s="16">
        <v>-1.8070567884441897</v>
      </c>
      <c r="C472" s="16">
        <v>-2.8974566288449792</v>
      </c>
      <c r="D472" s="16">
        <v>-0.54056329637015366</v>
      </c>
      <c r="F472">
        <v>375</v>
      </c>
      <c r="G472" s="16">
        <v>-0.43758545412112748</v>
      </c>
      <c r="H472" s="16">
        <v>-0.70326753927875141</v>
      </c>
      <c r="I472" s="16">
        <v>1.0968062321348298</v>
      </c>
    </row>
    <row r="473" spans="1:9" x14ac:dyDescent="0.15">
      <c r="A473">
        <v>376</v>
      </c>
      <c r="B473" s="16">
        <v>0.79135876746223266</v>
      </c>
      <c r="C473" s="16">
        <v>0.39948404098750712</v>
      </c>
      <c r="D473" s="16">
        <v>0.36083747430718216</v>
      </c>
      <c r="F473">
        <v>376</v>
      </c>
      <c r="G473" s="16">
        <v>-0.19593866512022887</v>
      </c>
      <c r="H473" s="16">
        <v>-0.40975672306360111</v>
      </c>
      <c r="I473" s="16">
        <v>-1.1598120539766508</v>
      </c>
    </row>
    <row r="474" spans="1:9" x14ac:dyDescent="0.15">
      <c r="A474">
        <v>377</v>
      </c>
      <c r="B474" s="16">
        <v>-0.23123951085079208</v>
      </c>
      <c r="C474" s="16">
        <v>-1.882577669895082</v>
      </c>
      <c r="D474" s="16">
        <v>2.9929740317361064E-2</v>
      </c>
      <c r="F474">
        <v>377</v>
      </c>
      <c r="G474" s="16">
        <v>-1.6727691913630069</v>
      </c>
      <c r="H474" s="16">
        <v>-0.70512077192927292</v>
      </c>
      <c r="I474" s="16">
        <v>-0.86243743900825875</v>
      </c>
    </row>
    <row r="475" spans="1:9" x14ac:dyDescent="0.15">
      <c r="A475">
        <v>378</v>
      </c>
      <c r="B475" s="16">
        <v>-0.82707992360588201</v>
      </c>
      <c r="C475" s="16">
        <v>1.7657101622490472</v>
      </c>
      <c r="D475" s="16">
        <v>0.69412008897306143</v>
      </c>
      <c r="F475">
        <v>378</v>
      </c>
      <c r="G475" s="16">
        <v>4.0064274632963782E-2</v>
      </c>
      <c r="H475" s="16">
        <v>2.1074348751716294</v>
      </c>
      <c r="I475" s="16">
        <v>0.83609339209577238</v>
      </c>
    </row>
    <row r="476" spans="1:9" x14ac:dyDescent="0.15">
      <c r="A476">
        <v>379</v>
      </c>
      <c r="B476" s="16">
        <v>0.40665574375223479</v>
      </c>
      <c r="C476" s="16">
        <v>1.8622842719270616E-2</v>
      </c>
      <c r="D476" s="16">
        <v>-1.4165854272296323</v>
      </c>
      <c r="F476">
        <v>379</v>
      </c>
      <c r="G476" s="16">
        <v>0.73602725358547683</v>
      </c>
      <c r="H476" s="16">
        <v>-0.47212016604896601</v>
      </c>
      <c r="I476" s="16">
        <v>6.3180745257926885E-2</v>
      </c>
    </row>
    <row r="477" spans="1:9" x14ac:dyDescent="0.15">
      <c r="A477">
        <v>380</v>
      </c>
      <c r="B477" s="16">
        <v>1.6112986581691908</v>
      </c>
      <c r="C477" s="16">
        <v>0.16442504649839174</v>
      </c>
      <c r="D477" s="16">
        <v>-0.27135695572856777</v>
      </c>
      <c r="F477">
        <v>380</v>
      </c>
      <c r="G477" s="16">
        <v>1.9322448447678122</v>
      </c>
      <c r="H477" s="16">
        <v>-0.62078879215524962</v>
      </c>
      <c r="I477" s="16">
        <v>-0.84150201981324424</v>
      </c>
    </row>
    <row r="478" spans="1:9" x14ac:dyDescent="0.15">
      <c r="A478">
        <v>381</v>
      </c>
      <c r="B478" s="16">
        <v>-0.96736835369256635</v>
      </c>
      <c r="C478" s="16">
        <v>-2.0389149551721539</v>
      </c>
      <c r="D478" s="16">
        <v>3.0358808426924395</v>
      </c>
      <c r="F478">
        <v>381</v>
      </c>
      <c r="G478" s="16">
        <v>0.33706609936083815</v>
      </c>
      <c r="H478" s="16">
        <v>-0.64723561945281927</v>
      </c>
      <c r="I478" s="16">
        <v>2.056827442243816</v>
      </c>
    </row>
    <row r="479" spans="1:9" x14ac:dyDescent="0.15">
      <c r="A479">
        <v>382</v>
      </c>
      <c r="B479" s="16">
        <v>0.39750676116283967</v>
      </c>
      <c r="C479" s="16">
        <v>-1.7964104665641847</v>
      </c>
      <c r="D479" s="16">
        <v>2.4042895989014301</v>
      </c>
      <c r="F479">
        <v>382</v>
      </c>
      <c r="G479" s="16">
        <v>-0.38285697372728045</v>
      </c>
      <c r="H479" s="16">
        <v>-2.1533449776065519</v>
      </c>
      <c r="I479" s="16">
        <v>1.7682468349656995</v>
      </c>
    </row>
    <row r="480" spans="1:9" x14ac:dyDescent="0.15">
      <c r="A480">
        <v>383</v>
      </c>
      <c r="B480" s="16">
        <v>0.82828062804062585</v>
      </c>
      <c r="C480" s="16">
        <v>7.4992465471408164E-3</v>
      </c>
      <c r="D480" s="16">
        <v>0.84215629384956503</v>
      </c>
      <c r="F480">
        <v>383</v>
      </c>
      <c r="G480" s="16">
        <v>0.45043315271322726</v>
      </c>
      <c r="H480" s="16">
        <v>0.48385707967414282</v>
      </c>
      <c r="I480" s="16">
        <v>1.3092891716898498</v>
      </c>
    </row>
    <row r="481" spans="1:9" x14ac:dyDescent="0.15">
      <c r="A481">
        <v>384</v>
      </c>
      <c r="B481" s="16">
        <v>0.22236678408095031</v>
      </c>
      <c r="C481" s="16">
        <v>0.12982906480195189</v>
      </c>
      <c r="D481" s="16">
        <v>4.5900402500737847E-2</v>
      </c>
      <c r="F481">
        <v>384</v>
      </c>
      <c r="G481" s="16">
        <v>0.23583223105669146</v>
      </c>
      <c r="H481" s="16">
        <v>2.177846157129848E-2</v>
      </c>
      <c r="I481" s="16">
        <v>0.12004454163643724</v>
      </c>
    </row>
    <row r="482" spans="1:9" x14ac:dyDescent="0.15">
      <c r="A482">
        <v>385</v>
      </c>
      <c r="B482" s="16">
        <v>0.44738860161959487</v>
      </c>
      <c r="C482" s="16">
        <v>0.26770246119797547</v>
      </c>
      <c r="D482" s="16">
        <v>0.13529792171237384</v>
      </c>
      <c r="F482">
        <v>385</v>
      </c>
      <c r="G482" s="16">
        <v>-2.0225533867691574</v>
      </c>
      <c r="H482" s="16">
        <v>0.54881728300795363</v>
      </c>
      <c r="I482" s="16">
        <v>-2.3798883916860047</v>
      </c>
    </row>
    <row r="483" spans="1:9" x14ac:dyDescent="0.15">
      <c r="A483">
        <v>386</v>
      </c>
      <c r="B483" s="16">
        <v>0.91123078138229685</v>
      </c>
      <c r="C483" s="16">
        <v>-0.26451440895590383</v>
      </c>
      <c r="D483" s="16">
        <v>-0.54948257105365761</v>
      </c>
      <c r="F483">
        <v>386</v>
      </c>
      <c r="G483" s="16">
        <v>1.3640269954952575</v>
      </c>
      <c r="H483" s="16">
        <v>0.50565262574777869</v>
      </c>
      <c r="I483" s="16">
        <v>-0.85809965539629807</v>
      </c>
    </row>
    <row r="484" spans="1:9" x14ac:dyDescent="0.15">
      <c r="A484">
        <v>387</v>
      </c>
      <c r="B484" s="16">
        <v>0.72533259758488833</v>
      </c>
      <c r="C484" s="16">
        <v>-7.2396690677274389E-2</v>
      </c>
      <c r="D484" s="16">
        <v>-0.96776931582145087</v>
      </c>
      <c r="F484">
        <v>387</v>
      </c>
      <c r="G484" s="16">
        <v>0.97571294730725766</v>
      </c>
      <c r="H484" s="16">
        <v>1.231703155496108</v>
      </c>
      <c r="I484" s="16">
        <v>-1.2066205988234853</v>
      </c>
    </row>
    <row r="485" spans="1:9" x14ac:dyDescent="0.15">
      <c r="A485">
        <v>388</v>
      </c>
      <c r="B485" s="16">
        <v>-0.45934421676384035</v>
      </c>
      <c r="C485" s="16">
        <v>-0.78144296616343867</v>
      </c>
      <c r="D485" s="16">
        <v>0.33060382280520345</v>
      </c>
      <c r="F485">
        <v>388</v>
      </c>
      <c r="G485" s="16">
        <v>-0.81772611434480336</v>
      </c>
      <c r="H485" s="16">
        <v>0.11496112639859676</v>
      </c>
      <c r="I485" s="16">
        <v>1.2135097260943499</v>
      </c>
    </row>
    <row r="486" spans="1:9" x14ac:dyDescent="0.15">
      <c r="A486">
        <v>389</v>
      </c>
      <c r="B486" s="16">
        <v>-0.35007330296410866</v>
      </c>
      <c r="C486" s="16">
        <v>-1.3265306985160588</v>
      </c>
      <c r="D486" s="16">
        <v>1.0628802065938812</v>
      </c>
      <c r="F486">
        <v>389</v>
      </c>
      <c r="G486" s="16">
        <v>-9.8122434153396956E-2</v>
      </c>
      <c r="H486" s="16">
        <v>0.88599224196122672</v>
      </c>
      <c r="I486" s="16">
        <v>-1.2975738117037416</v>
      </c>
    </row>
    <row r="487" spans="1:9" x14ac:dyDescent="0.15">
      <c r="A487">
        <v>390</v>
      </c>
      <c r="B487" s="16">
        <v>0.84257816925924844</v>
      </c>
      <c r="C487" s="16">
        <v>-2.0302212897110428E-2</v>
      </c>
      <c r="D487" s="16">
        <v>-0.89896810556002138</v>
      </c>
      <c r="F487">
        <v>390</v>
      </c>
      <c r="G487" s="16">
        <v>0.68767995163689266</v>
      </c>
      <c r="H487" s="16">
        <v>0.11391394761667006</v>
      </c>
      <c r="I487" s="16">
        <v>4.2829671707207528E-2</v>
      </c>
    </row>
    <row r="488" spans="1:9" x14ac:dyDescent="0.15">
      <c r="A488">
        <v>391</v>
      </c>
      <c r="B488" s="16">
        <v>0.77358366719817706</v>
      </c>
      <c r="C488" s="16">
        <v>1.2967803103383058</v>
      </c>
      <c r="D488" s="16">
        <v>-0.66841079432948369</v>
      </c>
      <c r="F488">
        <v>391</v>
      </c>
      <c r="G488" s="16">
        <v>0.96538798927058156</v>
      </c>
      <c r="H488" s="16">
        <v>-0.46214757007387802</v>
      </c>
      <c r="I488" s="16">
        <v>-0.21974601238919994</v>
      </c>
    </row>
    <row r="489" spans="1:9" x14ac:dyDescent="0.15">
      <c r="A489">
        <v>392</v>
      </c>
      <c r="B489" s="16">
        <v>1.0737465384935403</v>
      </c>
      <c r="C489" s="16">
        <v>-0.16493917822544235</v>
      </c>
      <c r="D489" s="16">
        <v>-0.48491769606747603</v>
      </c>
      <c r="F489">
        <v>392</v>
      </c>
      <c r="G489" s="16">
        <v>0.66867204860437912</v>
      </c>
      <c r="H489" s="16">
        <v>0.34337261905395555</v>
      </c>
      <c r="I489" s="16">
        <v>-0.48067898968071765</v>
      </c>
    </row>
    <row r="490" spans="1:9" x14ac:dyDescent="0.15">
      <c r="A490">
        <v>393</v>
      </c>
      <c r="B490" s="16">
        <v>0.77242011584208137</v>
      </c>
      <c r="C490" s="16">
        <v>0.46685292265889844</v>
      </c>
      <c r="D490" s="16">
        <v>0.26442767168473696</v>
      </c>
      <c r="F490">
        <v>393</v>
      </c>
      <c r="G490" s="16">
        <v>-0.23787500131245215</v>
      </c>
      <c r="H490" s="16">
        <v>-1.4940104300931951</v>
      </c>
      <c r="I490" s="16">
        <v>1.7968513852996493</v>
      </c>
    </row>
    <row r="491" spans="1:9" x14ac:dyDescent="0.15">
      <c r="A491">
        <v>394</v>
      </c>
      <c r="B491" s="16">
        <v>-1.3656098156599046</v>
      </c>
      <c r="C491" s="16">
        <v>-1.965579854457681</v>
      </c>
      <c r="D491" s="16">
        <v>-1.1096020087687697</v>
      </c>
      <c r="F491">
        <v>394</v>
      </c>
      <c r="G491" s="16">
        <v>-0.96988796805709643</v>
      </c>
      <c r="H491" s="16">
        <v>-0.529463790611852</v>
      </c>
      <c r="I491" s="16">
        <v>1.5172553822705961</v>
      </c>
    </row>
    <row r="492" spans="1:9" x14ac:dyDescent="0.15">
      <c r="A492">
        <v>395</v>
      </c>
      <c r="B492" s="16">
        <v>0.6870390769562138</v>
      </c>
      <c r="C492" s="16">
        <v>-1.0830196404981389</v>
      </c>
      <c r="D492" s="16">
        <v>0.12808958236711482</v>
      </c>
      <c r="F492">
        <v>395</v>
      </c>
      <c r="G492" s="16">
        <v>-2.0718667356852616</v>
      </c>
      <c r="H492" s="16">
        <v>-0.68730713748792605</v>
      </c>
      <c r="I492" s="16">
        <v>1.1282593698476617E-2</v>
      </c>
    </row>
    <row r="493" spans="1:9" x14ac:dyDescent="0.15">
      <c r="A493">
        <v>396</v>
      </c>
      <c r="B493" s="16">
        <v>0.9529700840105656</v>
      </c>
      <c r="C493" s="16">
        <v>-1.0385399334760899</v>
      </c>
      <c r="D493" s="16">
        <v>0.36706833435750946</v>
      </c>
      <c r="F493">
        <v>396</v>
      </c>
      <c r="G493" s="16">
        <v>-0.58919215754242849</v>
      </c>
      <c r="H493" s="16">
        <v>-1.4057874645820652</v>
      </c>
      <c r="I493" s="16">
        <v>0.17642991256888307</v>
      </c>
    </row>
    <row r="494" spans="1:9" x14ac:dyDescent="0.15">
      <c r="A494">
        <v>397</v>
      </c>
      <c r="B494" s="16">
        <v>1.1877521151983097</v>
      </c>
      <c r="C494" s="16">
        <v>-0.72686913099591</v>
      </c>
      <c r="D494" s="16">
        <v>0.27146113837681302</v>
      </c>
      <c r="F494">
        <v>397</v>
      </c>
      <c r="G494" s="16">
        <v>1.302994236194613</v>
      </c>
      <c r="H494" s="16">
        <v>-0.16595859739383445</v>
      </c>
      <c r="I494" s="16">
        <v>-1.2556093611361727</v>
      </c>
    </row>
    <row r="495" spans="1:9" x14ac:dyDescent="0.15">
      <c r="A495">
        <v>398</v>
      </c>
      <c r="B495" s="16">
        <v>0.89107757630705076</v>
      </c>
      <c r="C495" s="16">
        <v>0.25327925913255472</v>
      </c>
      <c r="D495" s="16">
        <v>0.63377932157146444</v>
      </c>
      <c r="F495">
        <v>398</v>
      </c>
      <c r="G495" s="16">
        <v>-1.4756429108395577</v>
      </c>
      <c r="H495" s="16">
        <v>-0.99332104654130537</v>
      </c>
      <c r="I495" s="16">
        <v>-1.6117832420458571</v>
      </c>
    </row>
    <row r="496" spans="1:9" x14ac:dyDescent="0.15">
      <c r="A496">
        <v>399</v>
      </c>
      <c r="B496" s="16">
        <v>8.60572312370909E-2</v>
      </c>
      <c r="C496" s="16">
        <v>-0.7927753975506161</v>
      </c>
      <c r="D496" s="16">
        <v>0.9361582765467642</v>
      </c>
      <c r="F496">
        <v>399</v>
      </c>
      <c r="G496" s="16">
        <v>1.1776162211967016</v>
      </c>
      <c r="H496" s="16">
        <v>-1.6142668048717588</v>
      </c>
      <c r="I496" s="16">
        <v>-6.4759546607258273E-2</v>
      </c>
    </row>
    <row r="497" spans="1:9" x14ac:dyDescent="0.15">
      <c r="A497">
        <v>400</v>
      </c>
      <c r="B497" s="16">
        <v>0.31287537790887787</v>
      </c>
      <c r="C497" s="16">
        <v>-0.69036309373195603</v>
      </c>
      <c r="D497" s="16">
        <v>-0.72053513249627721</v>
      </c>
      <c r="F497">
        <v>400</v>
      </c>
      <c r="G497" s="16">
        <v>-0.3605783003063962</v>
      </c>
      <c r="H497" s="16">
        <v>0.64587771680850614</v>
      </c>
      <c r="I497" s="16">
        <v>1.8141768467521602</v>
      </c>
    </row>
    <row r="498" spans="1:9" x14ac:dyDescent="0.15">
      <c r="A498">
        <v>401</v>
      </c>
      <c r="B498" s="16">
        <v>-0.25920048948169594</v>
      </c>
      <c r="C498" s="16">
        <v>-7.4914423341279623E-2</v>
      </c>
      <c r="D498" s="16">
        <v>1.5950623975603797</v>
      </c>
      <c r="F498">
        <v>401</v>
      </c>
      <c r="G498" s="16">
        <v>1.1759965630639633</v>
      </c>
      <c r="H498" s="16">
        <v>-2.6069151471655561E-2</v>
      </c>
      <c r="I498" s="16">
        <v>0.41008327150870882</v>
      </c>
    </row>
    <row r="499" spans="1:9" x14ac:dyDescent="0.15">
      <c r="A499">
        <v>402</v>
      </c>
      <c r="B499" s="16">
        <v>0.22568955819537878</v>
      </c>
      <c r="C499" s="16">
        <v>0.37865498569061179</v>
      </c>
      <c r="D499" s="16">
        <v>-0.23054758646894907</v>
      </c>
      <c r="F499">
        <v>402</v>
      </c>
      <c r="G499" s="16">
        <v>1.3170222716933142</v>
      </c>
      <c r="H499" s="16">
        <v>1.7413924966341323</v>
      </c>
      <c r="I499" s="16">
        <v>0.5739056154914659</v>
      </c>
    </row>
    <row r="500" spans="1:9" x14ac:dyDescent="0.15">
      <c r="A500">
        <v>403</v>
      </c>
      <c r="B500" s="16">
        <v>-1.5642267675663559</v>
      </c>
      <c r="C500" s="16">
        <v>-0.12427702944318031</v>
      </c>
      <c r="D500" s="16">
        <v>0.23218167658896988</v>
      </c>
      <c r="F500">
        <v>403</v>
      </c>
      <c r="G500" s="16">
        <v>-0.44778334728375319</v>
      </c>
      <c r="H500" s="16">
        <v>-0.35460763955803232</v>
      </c>
      <c r="I500" s="16">
        <v>1.6242331571691628</v>
      </c>
    </row>
    <row r="501" spans="1:9" x14ac:dyDescent="0.15">
      <c r="A501">
        <v>404</v>
      </c>
      <c r="B501" s="16">
        <v>0.44132482906878567</v>
      </c>
      <c r="C501" s="16">
        <v>0.18501431326035933</v>
      </c>
      <c r="D501" s="16">
        <v>0.22177466664463727</v>
      </c>
      <c r="F501">
        <v>404</v>
      </c>
      <c r="G501" s="16">
        <v>-0.28100267858738082</v>
      </c>
      <c r="H501" s="16">
        <v>1.7189905879240412</v>
      </c>
      <c r="I501" s="16">
        <v>-0.11306290523314333</v>
      </c>
    </row>
    <row r="502" spans="1:9" x14ac:dyDescent="0.15">
      <c r="A502">
        <v>405</v>
      </c>
      <c r="B502" s="16">
        <v>-1.884358060594129</v>
      </c>
      <c r="C502" s="16">
        <v>-1.0706667306458948</v>
      </c>
      <c r="D502" s="16">
        <v>0.94941364769856396</v>
      </c>
      <c r="F502">
        <v>405</v>
      </c>
      <c r="G502" s="16">
        <v>-0.1547423549130755</v>
      </c>
      <c r="H502" s="16">
        <v>1.8689040091807172</v>
      </c>
      <c r="I502" s="16">
        <v>-1.0523047696948848</v>
      </c>
    </row>
    <row r="503" spans="1:9" x14ac:dyDescent="0.15">
      <c r="A503">
        <v>406</v>
      </c>
      <c r="B503" s="16">
        <v>-1.1718399738207537</v>
      </c>
      <c r="C503" s="16">
        <v>0.64628453203798819</v>
      </c>
      <c r="D503" s="16">
        <v>1.5793390211020915</v>
      </c>
      <c r="F503">
        <v>406</v>
      </c>
      <c r="G503" s="16">
        <v>0.93270576189900423</v>
      </c>
      <c r="H503" s="16">
        <v>0.41109784592429555</v>
      </c>
      <c r="I503" s="16">
        <v>1.6175317644647713</v>
      </c>
    </row>
    <row r="504" spans="1:9" x14ac:dyDescent="0.15">
      <c r="A504">
        <v>407</v>
      </c>
      <c r="B504" s="16">
        <v>0.71490550744872106</v>
      </c>
      <c r="C504" s="16">
        <v>-3.2673125424126686</v>
      </c>
      <c r="D504" s="16">
        <v>2.6168516766641399</v>
      </c>
      <c r="F504">
        <v>407</v>
      </c>
      <c r="G504" s="16">
        <v>0.50777600359335495</v>
      </c>
      <c r="H504" s="16">
        <v>-0.54010077250386601</v>
      </c>
      <c r="I504" s="16">
        <v>0.17230550468764552</v>
      </c>
    </row>
    <row r="505" spans="1:9" x14ac:dyDescent="0.15">
      <c r="A505">
        <v>408</v>
      </c>
      <c r="B505" s="16">
        <v>-0.19681876296875506</v>
      </c>
      <c r="C505" s="16">
        <v>-0.6205906703680778</v>
      </c>
      <c r="D505" s="16">
        <v>0.4349009285521121</v>
      </c>
      <c r="F505">
        <v>408</v>
      </c>
      <c r="G505" s="16">
        <v>-0.10775458275089539</v>
      </c>
      <c r="H505" s="16">
        <v>-2.421815716591186</v>
      </c>
      <c r="I505" s="16">
        <v>1.1324993520481079</v>
      </c>
    </row>
    <row r="506" spans="1:9" x14ac:dyDescent="0.15">
      <c r="A506">
        <v>409</v>
      </c>
      <c r="B506" s="16">
        <v>1.2171155352904461</v>
      </c>
      <c r="C506" s="16">
        <v>-0.57067542240541314</v>
      </c>
      <c r="D506" s="16">
        <v>0.12757662801298836</v>
      </c>
      <c r="F506">
        <v>409</v>
      </c>
      <c r="G506" s="16">
        <v>0.42148200574524219</v>
      </c>
      <c r="H506" s="16">
        <v>-1.557116253470439</v>
      </c>
      <c r="I506" s="16">
        <v>0.70900575772570273</v>
      </c>
    </row>
    <row r="507" spans="1:9" x14ac:dyDescent="0.15">
      <c r="A507">
        <v>410</v>
      </c>
      <c r="B507" s="16">
        <v>0.63631867169240808</v>
      </c>
      <c r="C507" s="16">
        <v>0.11692881688815412</v>
      </c>
      <c r="D507" s="16">
        <v>0.51034629401403531</v>
      </c>
      <c r="F507">
        <v>410</v>
      </c>
      <c r="G507" s="16">
        <v>8.8483781607667816E-2</v>
      </c>
      <c r="H507" s="16">
        <v>-0.96954496984093752</v>
      </c>
      <c r="I507" s="16">
        <v>0.20235040109488717</v>
      </c>
    </row>
    <row r="508" spans="1:9" x14ac:dyDescent="0.15">
      <c r="A508">
        <v>411</v>
      </c>
      <c r="B508" s="16">
        <v>1.467254333190728</v>
      </c>
      <c r="C508" s="16">
        <v>0.13247239502936667</v>
      </c>
      <c r="D508" s="16">
        <v>1.3959997045744987</v>
      </c>
      <c r="F508">
        <v>411</v>
      </c>
      <c r="G508" s="16">
        <v>-1.7933747893384708</v>
      </c>
      <c r="H508" s="16">
        <v>-0.7457099701887584</v>
      </c>
      <c r="I508" s="16">
        <v>0.83806103656279851</v>
      </c>
    </row>
    <row r="509" spans="1:9" x14ac:dyDescent="0.15">
      <c r="A509">
        <v>412</v>
      </c>
      <c r="B509" s="16">
        <v>0.15027684165279664</v>
      </c>
      <c r="C509" s="16">
        <v>-0.42473981480044587</v>
      </c>
      <c r="D509" s="16">
        <v>-1.1962296426956318</v>
      </c>
      <c r="F509">
        <v>412</v>
      </c>
      <c r="G509" s="16">
        <v>0.7879912903740085</v>
      </c>
      <c r="H509" s="16">
        <v>-1.3416544995939037</v>
      </c>
      <c r="I509" s="16">
        <v>0.80065038724561188</v>
      </c>
    </row>
    <row r="510" spans="1:9" x14ac:dyDescent="0.15">
      <c r="A510">
        <v>413</v>
      </c>
      <c r="B510" s="16">
        <v>-1.4805910557146316</v>
      </c>
      <c r="C510" s="16">
        <v>0.18070445219474607</v>
      </c>
      <c r="D510" s="16">
        <v>1.7677774649279228</v>
      </c>
      <c r="F510">
        <v>413</v>
      </c>
      <c r="G510" s="16">
        <v>-1.9384994400892277</v>
      </c>
      <c r="H510" s="16">
        <v>8.2375036021696602E-2</v>
      </c>
      <c r="I510" s="16">
        <v>-1.5523762291744518</v>
      </c>
    </row>
    <row r="511" spans="1:9" x14ac:dyDescent="0.15">
      <c r="A511">
        <v>414</v>
      </c>
      <c r="B511" s="16">
        <v>0.28520528711699794</v>
      </c>
      <c r="C511" s="16">
        <v>1.3247819997416981</v>
      </c>
      <c r="D511" s="16">
        <v>0.61138790824318612</v>
      </c>
      <c r="F511">
        <v>414</v>
      </c>
      <c r="G511" s="16">
        <v>1.216942933496219</v>
      </c>
      <c r="H511" s="16">
        <v>1.0889356560527987</v>
      </c>
      <c r="I511" s="16">
        <v>-0.5982231379345655</v>
      </c>
    </row>
    <row r="512" spans="1:9" x14ac:dyDescent="0.15">
      <c r="A512">
        <v>415</v>
      </c>
      <c r="B512" s="16">
        <v>-1.4212824398523107</v>
      </c>
      <c r="C512" s="16">
        <v>0.90805556321544367</v>
      </c>
      <c r="D512" s="16">
        <v>1.0135892111931633</v>
      </c>
      <c r="F512">
        <v>415</v>
      </c>
      <c r="G512" s="16">
        <v>0.48573654942385341</v>
      </c>
      <c r="H512" s="16">
        <v>0.29490636721022462</v>
      </c>
      <c r="I512" s="16">
        <v>-3.3883802231695959E-2</v>
      </c>
    </row>
    <row r="513" spans="1:9" x14ac:dyDescent="0.15">
      <c r="A513">
        <v>416</v>
      </c>
      <c r="B513" s="16">
        <v>0.87372714512585614</v>
      </c>
      <c r="C513" s="16">
        <v>-0.28749330835524123</v>
      </c>
      <c r="D513" s="16">
        <v>-0.56438215758893029</v>
      </c>
      <c r="F513">
        <v>416</v>
      </c>
      <c r="G513" s="16">
        <v>0.10196040006983992</v>
      </c>
      <c r="H513" s="16">
        <v>-0.39792840994082368</v>
      </c>
      <c r="I513" s="16">
        <v>1.3059307357042221E-2</v>
      </c>
    </row>
    <row r="514" spans="1:9" x14ac:dyDescent="0.15">
      <c r="A514">
        <v>417</v>
      </c>
      <c r="B514" s="16">
        <v>-0.1779946675392805</v>
      </c>
      <c r="C514" s="16">
        <v>-1.2379147068120004</v>
      </c>
      <c r="D514" s="16">
        <v>-0.63778176848513501</v>
      </c>
      <c r="F514">
        <v>417</v>
      </c>
      <c r="G514" s="16">
        <v>-1.1733764183874549</v>
      </c>
      <c r="H514" s="16">
        <v>-0.15810781922332295</v>
      </c>
      <c r="I514" s="16">
        <v>-1.0505010976619933</v>
      </c>
    </row>
    <row r="515" spans="1:9" x14ac:dyDescent="0.15">
      <c r="A515">
        <v>418</v>
      </c>
      <c r="B515" s="16">
        <v>-0.76422252591108097</v>
      </c>
      <c r="C515" s="16">
        <v>-1.4983870957128205</v>
      </c>
      <c r="D515" s="16">
        <v>-0.98178781979228158</v>
      </c>
      <c r="F515">
        <v>418</v>
      </c>
      <c r="G515" s="16">
        <v>-1.5970777616542979</v>
      </c>
      <c r="H515" s="16">
        <v>-0.3690330938030788</v>
      </c>
      <c r="I515" s="16">
        <v>-0.71269791289731799</v>
      </c>
    </row>
    <row r="516" spans="1:9" x14ac:dyDescent="0.15">
      <c r="A516">
        <v>419</v>
      </c>
      <c r="B516" s="16">
        <v>0.86918981755633307</v>
      </c>
      <c r="C516" s="16">
        <v>-8.5894442826833811E-2</v>
      </c>
      <c r="D516" s="16">
        <v>0.99173752662832371</v>
      </c>
      <c r="F516">
        <v>419</v>
      </c>
      <c r="G516" s="16">
        <v>0.86947590017433107</v>
      </c>
      <c r="H516" s="16">
        <v>-1.3540674301771509</v>
      </c>
      <c r="I516" s="16">
        <v>0.43179615951203865</v>
      </c>
    </row>
    <row r="517" spans="1:9" x14ac:dyDescent="0.15">
      <c r="A517">
        <v>420</v>
      </c>
      <c r="B517" s="16">
        <v>0.37205866422185063</v>
      </c>
      <c r="C517" s="16">
        <v>-0.90089084895505389</v>
      </c>
      <c r="D517" s="16">
        <v>-0.41925449930113595</v>
      </c>
      <c r="F517">
        <v>420</v>
      </c>
      <c r="G517" s="16">
        <v>1.3115472533976229</v>
      </c>
      <c r="H517" s="16">
        <v>-1.1406069680365016</v>
      </c>
      <c r="I517" s="16">
        <v>-1.0016819174442388</v>
      </c>
    </row>
    <row r="518" spans="1:9" x14ac:dyDescent="0.15">
      <c r="A518">
        <v>421</v>
      </c>
      <c r="B518" s="16">
        <v>0.56119684298884975</v>
      </c>
      <c r="C518" s="16">
        <v>-0.47898413668305173</v>
      </c>
      <c r="D518" s="16">
        <v>-0.68854537871620258</v>
      </c>
      <c r="F518">
        <v>421</v>
      </c>
      <c r="G518" s="16">
        <v>-0.33422598283757987</v>
      </c>
      <c r="H518" s="16">
        <v>-0.91967510768322791</v>
      </c>
      <c r="I518" s="16">
        <v>-0.67536297316181548</v>
      </c>
    </row>
    <row r="519" spans="1:9" x14ac:dyDescent="0.15">
      <c r="A519">
        <v>422</v>
      </c>
      <c r="B519" s="16">
        <v>-0.20155342587379285</v>
      </c>
      <c r="C519" s="16">
        <v>-0.60374844995023014</v>
      </c>
      <c r="D519" s="16">
        <v>0.41079847789650087</v>
      </c>
      <c r="F519">
        <v>422</v>
      </c>
      <c r="G519" s="16">
        <v>0.18051565118961702</v>
      </c>
      <c r="H519" s="16">
        <v>-7.7034017805129085E-2</v>
      </c>
      <c r="I519" s="16">
        <v>-0.43162728377141901</v>
      </c>
    </row>
    <row r="520" spans="1:9" x14ac:dyDescent="0.15">
      <c r="A520">
        <v>423</v>
      </c>
      <c r="B520" s="16">
        <v>3.4525937913883809E-2</v>
      </c>
      <c r="C520" s="16">
        <v>-1.1077009435490894</v>
      </c>
      <c r="D520" s="16">
        <v>-0.55335077811859001</v>
      </c>
      <c r="F520">
        <v>423</v>
      </c>
      <c r="G520" s="16">
        <v>-0.93927876831615742</v>
      </c>
      <c r="H520" s="16">
        <v>0.55999565438952648</v>
      </c>
      <c r="I520" s="16">
        <v>-3.2850958620896958E-2</v>
      </c>
    </row>
    <row r="521" spans="1:9" x14ac:dyDescent="0.15">
      <c r="A521">
        <v>424</v>
      </c>
      <c r="B521" s="16">
        <v>-1.0339009761627223</v>
      </c>
      <c r="C521" s="16">
        <v>-0.35362388678493489</v>
      </c>
      <c r="D521" s="16">
        <v>-0.77540537228926065</v>
      </c>
      <c r="F521">
        <v>424</v>
      </c>
      <c r="G521" s="16">
        <v>-1.4534196274181261</v>
      </c>
      <c r="H521" s="16">
        <v>0.2281812386047859</v>
      </c>
      <c r="I521" s="16">
        <v>1.7206820794630335</v>
      </c>
    </row>
    <row r="522" spans="1:9" x14ac:dyDescent="0.15">
      <c r="A522">
        <v>425</v>
      </c>
      <c r="B522" s="16">
        <v>1.6146214322836192</v>
      </c>
      <c r="C522" s="16">
        <v>0.41325096738705136</v>
      </c>
      <c r="D522" s="16">
        <v>-0.54780494469825469</v>
      </c>
      <c r="F522">
        <v>425</v>
      </c>
      <c r="G522" s="16">
        <v>-1.1920246993855261</v>
      </c>
      <c r="H522" s="16">
        <v>-0.87046079610403093</v>
      </c>
      <c r="I522" s="16">
        <v>0.2017191363033648</v>
      </c>
    </row>
    <row r="523" spans="1:9" x14ac:dyDescent="0.15">
      <c r="A523">
        <v>426</v>
      </c>
      <c r="B523" s="16">
        <v>1.5108325153566486</v>
      </c>
      <c r="C523" s="16">
        <v>0.62606315383758371</v>
      </c>
      <c r="D523" s="16">
        <v>-0.90013884041208581</v>
      </c>
      <c r="F523">
        <v>426</v>
      </c>
      <c r="G523" s="16">
        <v>1.7182014855247567</v>
      </c>
      <c r="H523" s="16">
        <v>0.94033772441643104</v>
      </c>
      <c r="I523" s="16">
        <v>-0.50604298826220395</v>
      </c>
    </row>
    <row r="524" spans="1:9" x14ac:dyDescent="0.15">
      <c r="A524">
        <v>427</v>
      </c>
      <c r="B524" s="16">
        <v>-1.1780598573318619</v>
      </c>
      <c r="C524" s="16">
        <v>-0.93553169302649142</v>
      </c>
      <c r="D524" s="16">
        <v>-0.27714121164588662</v>
      </c>
      <c r="F524">
        <v>427</v>
      </c>
      <c r="G524" s="16">
        <v>-0.92204160043062722</v>
      </c>
      <c r="H524" s="16">
        <v>-0.43073264014244339</v>
      </c>
      <c r="I524" s="16">
        <v>-0.39969636272076337</v>
      </c>
    </row>
    <row r="525" spans="1:9" x14ac:dyDescent="0.15">
      <c r="A525">
        <v>428</v>
      </c>
      <c r="B525" s="16">
        <v>-0.11516594222701654</v>
      </c>
      <c r="C525" s="16">
        <v>-7.6981029792083572E-2</v>
      </c>
      <c r="D525" s="16">
        <v>-8.8195876316716187E-2</v>
      </c>
      <c r="F525">
        <v>428</v>
      </c>
      <c r="G525" s="16">
        <v>1.0701842241405373</v>
      </c>
      <c r="H525" s="16">
        <v>-0.14213897543222287</v>
      </c>
      <c r="I525" s="16">
        <v>-0.37533018024185466</v>
      </c>
    </row>
    <row r="526" spans="1:9" x14ac:dyDescent="0.15">
      <c r="A526">
        <v>429</v>
      </c>
      <c r="B526" s="16">
        <v>0.34687990840254301</v>
      </c>
      <c r="C526" s="16">
        <v>-0.57373680736859933</v>
      </c>
      <c r="D526" s="16">
        <v>0.9731145591719299</v>
      </c>
      <c r="F526">
        <v>429</v>
      </c>
      <c r="G526" s="16">
        <v>-0.19730245312536077</v>
      </c>
      <c r="H526" s="16">
        <v>-0.88813648724117633</v>
      </c>
      <c r="I526" s="16">
        <v>-0.40796113449341609</v>
      </c>
    </row>
    <row r="527" spans="1:9" x14ac:dyDescent="0.15">
      <c r="A527">
        <v>430</v>
      </c>
      <c r="B527" s="16">
        <v>0.93129043395403366</v>
      </c>
      <c r="C527" s="16">
        <v>-0.80503327885365483</v>
      </c>
      <c r="D527" s="16">
        <v>8.0687287697640941E-2</v>
      </c>
      <c r="F527">
        <v>430</v>
      </c>
      <c r="G527" s="16">
        <v>1.798658337714564</v>
      </c>
      <c r="H527" s="16">
        <v>-0.40048420014132124</v>
      </c>
      <c r="I527" s="16">
        <v>-1.4238381468611099</v>
      </c>
    </row>
    <row r="528" spans="1:9" x14ac:dyDescent="0.15">
      <c r="A528">
        <v>431</v>
      </c>
      <c r="B528" s="16">
        <v>0.75506968466088664</v>
      </c>
      <c r="C528" s="16">
        <v>-7.3919644828897457E-2</v>
      </c>
      <c r="D528" s="16">
        <v>-0.9337338074756576</v>
      </c>
      <c r="F528">
        <v>431</v>
      </c>
      <c r="G528" s="16">
        <v>3.103529650609364E-2</v>
      </c>
      <c r="H528" s="16">
        <v>0.32079730541634727</v>
      </c>
      <c r="I528" s="16">
        <v>-1.2832584475321931</v>
      </c>
    </row>
    <row r="529" spans="1:9" x14ac:dyDescent="0.15">
      <c r="A529">
        <v>432</v>
      </c>
      <c r="B529" s="16">
        <v>0.37205866422185063</v>
      </c>
      <c r="C529" s="16">
        <v>-0.90089084895505389</v>
      </c>
      <c r="D529" s="16">
        <v>-0.41925449930113595</v>
      </c>
      <c r="F529">
        <v>432</v>
      </c>
      <c r="G529" s="16">
        <v>0.4911723819568114</v>
      </c>
      <c r="H529" s="16">
        <v>-0.76390103501276863</v>
      </c>
      <c r="I529" s="16">
        <v>-1.3527040379524007</v>
      </c>
    </row>
    <row r="530" spans="1:9" x14ac:dyDescent="0.15">
      <c r="A530">
        <v>433</v>
      </c>
      <c r="B530" s="16">
        <v>-1.339994834399945</v>
      </c>
      <c r="C530" s="16">
        <v>-0.97404768346868376</v>
      </c>
      <c r="D530" s="16">
        <v>1.4323376805244443</v>
      </c>
      <c r="F530">
        <v>433</v>
      </c>
      <c r="G530" s="16">
        <v>0.81485626413071177</v>
      </c>
      <c r="H530" s="16">
        <v>-0.97246162829798544</v>
      </c>
      <c r="I530" s="16">
        <v>1.4672854367195014</v>
      </c>
    </row>
    <row r="531" spans="1:9" x14ac:dyDescent="0.15">
      <c r="A531">
        <v>434</v>
      </c>
      <c r="B531" s="16">
        <v>-0.70313912763296038</v>
      </c>
      <c r="C531" s="16">
        <v>-1.5823445002120144</v>
      </c>
      <c r="D531" s="16">
        <v>0.9670557713974679</v>
      </c>
      <c r="F531">
        <v>434</v>
      </c>
      <c r="G531" s="16">
        <v>-0.22298335037770456</v>
      </c>
      <c r="H531" s="16">
        <v>-1.042641027386596</v>
      </c>
      <c r="I531" s="16">
        <v>0.5214448033973299</v>
      </c>
    </row>
    <row r="532" spans="1:9" x14ac:dyDescent="0.15">
      <c r="A532">
        <v>435</v>
      </c>
      <c r="B532" s="16">
        <v>-0.91641651438322502</v>
      </c>
      <c r="C532" s="16">
        <v>0.83240015846012083</v>
      </c>
      <c r="D532" s="16">
        <v>1.6474824508655832</v>
      </c>
      <c r="F532">
        <v>435</v>
      </c>
      <c r="G532" s="16">
        <v>-0.88310634045514624</v>
      </c>
      <c r="H532" s="16">
        <v>-1.3446472662258482</v>
      </c>
      <c r="I532" s="16">
        <v>-0.65128295065140218</v>
      </c>
    </row>
    <row r="533" spans="1:9" x14ac:dyDescent="0.15">
      <c r="A533">
        <v>436</v>
      </c>
      <c r="B533" s="16">
        <v>0.31117260127924462</v>
      </c>
      <c r="C533" s="16">
        <v>-0.63217679934530024</v>
      </c>
      <c r="D533" s="16">
        <v>-0.78787595561802037</v>
      </c>
      <c r="F533">
        <v>436</v>
      </c>
      <c r="G533" s="16">
        <v>0.92897339678338831</v>
      </c>
      <c r="H533" s="16">
        <v>0.4651989566810959</v>
      </c>
      <c r="I533" s="16">
        <v>0.32027956446430306</v>
      </c>
    </row>
    <row r="534" spans="1:9" x14ac:dyDescent="0.15">
      <c r="A534">
        <v>437</v>
      </c>
      <c r="B534" s="16">
        <v>1.1471338135216265</v>
      </c>
      <c r="C534" s="16">
        <v>-0.42599359470208364</v>
      </c>
      <c r="D534" s="16">
        <v>-0.11132971090550076</v>
      </c>
      <c r="F534">
        <v>437</v>
      </c>
      <c r="G534" s="16">
        <v>-0.62538432309003456</v>
      </c>
      <c r="H534" s="16">
        <v>-0.16065895890570719</v>
      </c>
      <c r="I534" s="16">
        <v>0.4818466130776492</v>
      </c>
    </row>
    <row r="535" spans="1:9" x14ac:dyDescent="0.15">
      <c r="A535">
        <v>438</v>
      </c>
      <c r="B535" s="16">
        <v>-9.366361945371926E-2</v>
      </c>
      <c r="C535" s="16">
        <v>-0.32191883011327427</v>
      </c>
      <c r="D535" s="16">
        <v>3.8409502866700231</v>
      </c>
      <c r="F535">
        <v>438</v>
      </c>
      <c r="G535" s="16">
        <v>0.83562445547032005</v>
      </c>
      <c r="H535" s="16">
        <v>0.54572239050162452</v>
      </c>
      <c r="I535" s="16">
        <v>0.65646951572369749</v>
      </c>
    </row>
    <row r="536" spans="1:9" x14ac:dyDescent="0.15">
      <c r="A536">
        <v>439</v>
      </c>
      <c r="B536" s="16">
        <v>0.10027199331087566</v>
      </c>
      <c r="C536" s="16">
        <v>-0.45537834733289556</v>
      </c>
      <c r="D536" s="16">
        <v>-1.2160957580759955</v>
      </c>
      <c r="F536">
        <v>439</v>
      </c>
      <c r="G536" s="16">
        <v>-0.59769194698604711</v>
      </c>
      <c r="H536" s="16">
        <v>0.47205072972448525</v>
      </c>
      <c r="I536" s="16">
        <v>-1.0830604552569372</v>
      </c>
    </row>
    <row r="537" spans="1:9" x14ac:dyDescent="0.15">
      <c r="A537">
        <v>440</v>
      </c>
      <c r="B537" s="16">
        <v>-0.88397020591668474</v>
      </c>
      <c r="C537" s="16">
        <v>-0.25041423307704891</v>
      </c>
      <c r="D537" s="16">
        <v>1.11352633880228</v>
      </c>
      <c r="F537">
        <v>440</v>
      </c>
      <c r="G537" s="16">
        <v>-0.6182903237372176</v>
      </c>
      <c r="H537" s="16">
        <v>-1.1462432438016252</v>
      </c>
      <c r="I537" s="16">
        <v>-0.84749011680604558</v>
      </c>
    </row>
    <row r="538" spans="1:9" x14ac:dyDescent="0.15">
      <c r="A538">
        <v>441</v>
      </c>
      <c r="B538" s="16">
        <v>1.2096398739490275</v>
      </c>
      <c r="C538" s="16">
        <v>-0.38769542903652154</v>
      </c>
      <c r="D538" s="16">
        <v>-8.6497066680046364E-2</v>
      </c>
      <c r="F538">
        <v>441</v>
      </c>
      <c r="G538" s="16">
        <v>1.2756996347620349</v>
      </c>
      <c r="H538" s="16">
        <v>0.74618275289196312</v>
      </c>
      <c r="I538" s="16">
        <v>-1.056716234310332</v>
      </c>
    </row>
    <row r="539" spans="1:9" x14ac:dyDescent="0.15">
      <c r="A539">
        <v>442</v>
      </c>
      <c r="B539" s="16">
        <v>0.44544593924993692</v>
      </c>
      <c r="C539" s="16">
        <v>-1.1619452654316951</v>
      </c>
      <c r="D539" s="16">
        <v>-4.566651413916073E-2</v>
      </c>
      <c r="F539">
        <v>442</v>
      </c>
      <c r="G539" s="16">
        <v>1.303422677210716</v>
      </c>
      <c r="H539" s="16">
        <v>-1.580199635209012E-2</v>
      </c>
      <c r="I539" s="16">
        <v>0.47738741465200013</v>
      </c>
    </row>
    <row r="540" spans="1:9" x14ac:dyDescent="0.15">
      <c r="A540">
        <v>443</v>
      </c>
      <c r="B540" s="16">
        <v>9.3897324990862042E-3</v>
      </c>
      <c r="C540" s="16">
        <v>0.52253047394313235</v>
      </c>
      <c r="D540" s="16">
        <v>-0.62758024178859806</v>
      </c>
      <c r="F540">
        <v>443</v>
      </c>
      <c r="G540" s="16">
        <v>0.35352041146682578</v>
      </c>
      <c r="H540" s="16">
        <v>0.72508540728048654</v>
      </c>
      <c r="I540" s="16">
        <v>-0.1016835836301283</v>
      </c>
    </row>
    <row r="541" spans="1:9" x14ac:dyDescent="0.15">
      <c r="A541">
        <v>444</v>
      </c>
      <c r="B541" s="16">
        <v>1.1471338135216265</v>
      </c>
      <c r="C541" s="16">
        <v>-0.42599359470208364</v>
      </c>
      <c r="D541" s="16">
        <v>-0.11132971090550076</v>
      </c>
      <c r="F541">
        <v>444</v>
      </c>
      <c r="G541" s="16">
        <v>1.6167009694781347</v>
      </c>
      <c r="H541" s="16">
        <v>-0.27934255951805831</v>
      </c>
      <c r="I541" s="16">
        <v>-9.7953844762729059E-2</v>
      </c>
    </row>
    <row r="542" spans="1:9" x14ac:dyDescent="0.15">
      <c r="A542">
        <v>445</v>
      </c>
      <c r="B542" s="16">
        <v>0.45934959279664994</v>
      </c>
      <c r="C542" s="16">
        <v>0.80957132284571642</v>
      </c>
      <c r="D542" s="16">
        <v>1.3805481615851238</v>
      </c>
      <c r="F542">
        <v>445</v>
      </c>
      <c r="G542" s="16">
        <v>0.81312690471151838</v>
      </c>
      <c r="H542" s="16">
        <v>-0.61751669760145433</v>
      </c>
      <c r="I542" s="16">
        <v>0.81484419673333042</v>
      </c>
    </row>
    <row r="543" spans="1:9" x14ac:dyDescent="0.15">
      <c r="A543">
        <v>446</v>
      </c>
      <c r="B543" s="16">
        <v>-0.14934680436902883</v>
      </c>
      <c r="C543" s="16">
        <v>0.14886599169723916</v>
      </c>
      <c r="D543" s="16">
        <v>-0.37954345182167576</v>
      </c>
      <c r="F543">
        <v>446</v>
      </c>
      <c r="G543" s="16">
        <v>-0.37077501138213526</v>
      </c>
      <c r="H543" s="16">
        <v>0.19308551031853838</v>
      </c>
      <c r="I543" s="16">
        <v>0.57699771299558178</v>
      </c>
    </row>
    <row r="544" spans="1:9" x14ac:dyDescent="0.15">
      <c r="A544">
        <v>447</v>
      </c>
      <c r="B544" s="16">
        <v>1.2797043748626855</v>
      </c>
      <c r="C544" s="16">
        <v>-0.89757576640182279</v>
      </c>
      <c r="D544" s="16">
        <v>0.56353890745161594</v>
      </c>
      <c r="F544">
        <v>447</v>
      </c>
      <c r="G544" s="16">
        <v>-0.24860511740945612</v>
      </c>
      <c r="H544" s="16">
        <v>1.3938693562399744</v>
      </c>
      <c r="I544" s="16">
        <v>-0.11495725522546518</v>
      </c>
    </row>
    <row r="545" spans="1:9" x14ac:dyDescent="0.15">
      <c r="A545">
        <v>448</v>
      </c>
      <c r="B545" s="16">
        <v>-7.5046637083543033E-2</v>
      </c>
      <c r="C545" s="16">
        <v>-1.1580187695875857</v>
      </c>
      <c r="D545" s="16">
        <v>1.1721438411858807</v>
      </c>
      <c r="F545">
        <v>448</v>
      </c>
      <c r="G545" s="16">
        <v>0.77324766439672432</v>
      </c>
      <c r="H545" s="16">
        <v>2.0235733041276531</v>
      </c>
      <c r="I545" s="16">
        <v>0.59713772015312805</v>
      </c>
    </row>
    <row r="546" spans="1:9" x14ac:dyDescent="0.15">
      <c r="A546">
        <v>449</v>
      </c>
      <c r="B546" s="16">
        <v>1.4382243513421253</v>
      </c>
      <c r="C546" s="16">
        <v>1.4868379092644886</v>
      </c>
      <c r="D546" s="16">
        <v>-0.15992392370830577</v>
      </c>
      <c r="F546">
        <v>449</v>
      </c>
      <c r="G546" s="16">
        <v>0.5820160019681776</v>
      </c>
      <c r="H546" s="16">
        <v>-0.77263962973934741</v>
      </c>
      <c r="I546" s="16">
        <v>-0.56672335294788379</v>
      </c>
    </row>
    <row r="547" spans="1:9" x14ac:dyDescent="0.15">
      <c r="A547">
        <v>450</v>
      </c>
      <c r="B547" s="16">
        <v>-1.7091745374728418</v>
      </c>
      <c r="C547" s="16">
        <v>-1.3399244325548296</v>
      </c>
      <c r="D547" s="16">
        <v>-0.39925867820744065</v>
      </c>
      <c r="F547">
        <v>450</v>
      </c>
      <c r="G547" s="16">
        <v>-1.7099287914062531</v>
      </c>
      <c r="H547" s="16">
        <v>-1.14245025634456</v>
      </c>
      <c r="I547" s="16">
        <v>-0.49312891919232205</v>
      </c>
    </row>
    <row r="548" spans="1:9" x14ac:dyDescent="0.15">
      <c r="A548">
        <v>451</v>
      </c>
      <c r="B548" s="16">
        <v>-0.13721925926741041</v>
      </c>
      <c r="C548" s="16">
        <v>0.31424228757247136</v>
      </c>
      <c r="D548" s="16">
        <v>-0.55249694168620267</v>
      </c>
      <c r="F548">
        <v>451</v>
      </c>
      <c r="G548" s="16">
        <v>0.83098368621604768</v>
      </c>
      <c r="H548" s="16">
        <v>-1.4825629156044031</v>
      </c>
      <c r="I548" s="16">
        <v>-0.78462700658856188</v>
      </c>
    </row>
    <row r="549" spans="1:9" x14ac:dyDescent="0.15">
      <c r="A549">
        <v>452</v>
      </c>
      <c r="B549" s="16">
        <v>0.15711027788779153</v>
      </c>
      <c r="C549" s="16">
        <v>2.4871937685382406</v>
      </c>
      <c r="D549" s="16">
        <v>0.95179422149175574</v>
      </c>
      <c r="F549">
        <v>452</v>
      </c>
      <c r="G549" s="16">
        <v>0.41252149648608138</v>
      </c>
      <c r="H549" s="16">
        <v>0.36908904088472538</v>
      </c>
      <c r="I549" s="16">
        <v>0.39008723802958134</v>
      </c>
    </row>
    <row r="550" spans="1:9" x14ac:dyDescent="0.15">
      <c r="A550">
        <v>453</v>
      </c>
      <c r="B550" s="16">
        <v>3.5595936766470104E-2</v>
      </c>
      <c r="C550" s="16">
        <v>-0.30049875767897422</v>
      </c>
      <c r="D550" s="16">
        <v>0.32724250724360993</v>
      </c>
      <c r="F550">
        <v>453</v>
      </c>
      <c r="G550" s="16">
        <v>0.45466718133224659</v>
      </c>
      <c r="H550" s="16">
        <v>-0.67822098757616966</v>
      </c>
      <c r="I550" s="16">
        <v>-0.97397791625919039</v>
      </c>
    </row>
    <row r="551" spans="1:9" x14ac:dyDescent="0.15">
      <c r="A551">
        <v>454</v>
      </c>
      <c r="B551" s="16">
        <v>-1.0649256181148696</v>
      </c>
      <c r="C551" s="16">
        <v>0.4975416213655563</v>
      </c>
      <c r="D551" s="16">
        <v>7.5002792973370036E-2</v>
      </c>
      <c r="F551">
        <v>454</v>
      </c>
      <c r="G551" s="16">
        <v>-1.2627422615188415</v>
      </c>
      <c r="H551" s="16">
        <v>-0.39284390764672406</v>
      </c>
      <c r="I551" s="16">
        <v>-1.6375326488659261</v>
      </c>
    </row>
    <row r="552" spans="1:9" x14ac:dyDescent="0.15">
      <c r="A552">
        <v>455</v>
      </c>
      <c r="B552" s="16">
        <v>0.40491041671809158</v>
      </c>
      <c r="C552" s="16">
        <v>-1.2262682387998405</v>
      </c>
      <c r="D552" s="16">
        <v>-1.7327728208301751E-2</v>
      </c>
      <c r="F552">
        <v>455</v>
      </c>
      <c r="G552" s="16">
        <v>-0.53716169592255836</v>
      </c>
      <c r="H552" s="16">
        <v>5.2976485308108279E-2</v>
      </c>
      <c r="I552" s="16">
        <v>-0.51595412592579426</v>
      </c>
    </row>
    <row r="553" spans="1:9" x14ac:dyDescent="0.15">
      <c r="A553">
        <v>456</v>
      </c>
      <c r="B553" s="16">
        <v>0.42247972995214356</v>
      </c>
      <c r="C553" s="16">
        <v>0.27510839674104293</v>
      </c>
      <c r="D553" s="16">
        <v>-1.6880668873542284</v>
      </c>
      <c r="F553">
        <v>456</v>
      </c>
      <c r="G553" s="16">
        <v>0.98677042536804505</v>
      </c>
      <c r="H553" s="16">
        <v>-0.40358963018684302</v>
      </c>
      <c r="I553" s="16">
        <v>-0.2808853404434008</v>
      </c>
    </row>
    <row r="554" spans="1:9" x14ac:dyDescent="0.15">
      <c r="A554">
        <v>457</v>
      </c>
      <c r="B554" s="16">
        <v>0.159860723653549</v>
      </c>
      <c r="C554" s="16">
        <v>9.1530899136389746E-2</v>
      </c>
      <c r="D554" s="16">
        <v>2.1067758275283385E-2</v>
      </c>
      <c r="F554">
        <v>457</v>
      </c>
      <c r="G554" s="16">
        <v>-0.22775728179515597</v>
      </c>
      <c r="H554" s="16">
        <v>1.056481261724131</v>
      </c>
      <c r="I554" s="16">
        <v>-1.6904989799437735</v>
      </c>
    </row>
    <row r="555" spans="1:9" x14ac:dyDescent="0.15">
      <c r="A555">
        <v>458</v>
      </c>
      <c r="B555" s="16">
        <v>-1.671306681561916</v>
      </c>
      <c r="C555" s="16">
        <v>0.75486290055319505</v>
      </c>
      <c r="D555" s="16">
        <v>0.91425863429134546</v>
      </c>
      <c r="F555">
        <v>458</v>
      </c>
      <c r="G555" s="16">
        <v>-0.71439071658451558</v>
      </c>
      <c r="H555" s="16">
        <v>0.79249123657876863</v>
      </c>
      <c r="I555" s="16">
        <v>1.4266595932810515</v>
      </c>
    </row>
    <row r="556" spans="1:9" x14ac:dyDescent="0.15">
      <c r="A556">
        <v>459</v>
      </c>
      <c r="B556" s="16">
        <v>0.89710957181202122</v>
      </c>
      <c r="C556" s="16">
        <v>-0.57918625736433216</v>
      </c>
      <c r="D556" s="16">
        <v>-0.2106602878073186</v>
      </c>
      <c r="F556">
        <v>459</v>
      </c>
      <c r="G556" s="16">
        <v>1.2404405287687605</v>
      </c>
      <c r="H556" s="16">
        <v>0.53829501422675352</v>
      </c>
      <c r="I556" s="16">
        <v>1.1851621618605979E-3</v>
      </c>
    </row>
    <row r="557" spans="1:9" x14ac:dyDescent="0.15">
      <c r="A557">
        <v>460</v>
      </c>
      <c r="B557" s="16">
        <v>0.49934589005495761</v>
      </c>
      <c r="C557" s="16">
        <v>1.7620079782799252</v>
      </c>
      <c r="D557" s="16">
        <v>0.35203008651830126</v>
      </c>
      <c r="F557">
        <v>460</v>
      </c>
      <c r="G557" s="16">
        <v>1.1272503917686274</v>
      </c>
      <c r="H557" s="16">
        <v>0.18079961710523273</v>
      </c>
      <c r="I557" s="16">
        <v>-0.56740288615277601</v>
      </c>
    </row>
    <row r="558" spans="1:9" x14ac:dyDescent="0.15">
      <c r="A558">
        <v>461</v>
      </c>
      <c r="B558" s="16">
        <v>-1.7778271495958902</v>
      </c>
      <c r="C558" s="16">
        <v>-1.0957122364960361</v>
      </c>
      <c r="D558" s="16">
        <v>-0.74874421271380454</v>
      </c>
      <c r="F558">
        <v>461</v>
      </c>
      <c r="G558" s="16">
        <v>0.61046875588986294</v>
      </c>
      <c r="H558" s="16">
        <v>0.35223899804198922</v>
      </c>
      <c r="I558" s="16">
        <v>-0.21721168415673653</v>
      </c>
    </row>
    <row r="559" spans="1:9" x14ac:dyDescent="0.15">
      <c r="A559">
        <v>462</v>
      </c>
      <c r="B559" s="16">
        <v>-1.4402944232879233</v>
      </c>
      <c r="C559" s="16">
        <v>-0.88890214190200056</v>
      </c>
      <c r="D559" s="16">
        <v>-0.61464793389635053</v>
      </c>
      <c r="F559">
        <v>462</v>
      </c>
      <c r="G559" s="16">
        <v>-2.9309505027215368E-2</v>
      </c>
      <c r="H559" s="16">
        <v>-1.2854031900714049</v>
      </c>
      <c r="I559" s="16">
        <v>0.54304146480852988</v>
      </c>
    </row>
    <row r="560" spans="1:9" x14ac:dyDescent="0.15">
      <c r="A560">
        <v>463</v>
      </c>
      <c r="B560" s="16">
        <v>0.96903395595049913</v>
      </c>
      <c r="C560" s="16">
        <v>0.70577964156200912</v>
      </c>
      <c r="D560" s="16">
        <v>0.20921048696270514</v>
      </c>
      <c r="F560">
        <v>463</v>
      </c>
      <c r="G560" s="16">
        <v>1.1873788118756923</v>
      </c>
      <c r="H560" s="16">
        <v>-0.83425461632490272</v>
      </c>
      <c r="I560" s="16">
        <v>-1.2951244760152123</v>
      </c>
    </row>
    <row r="561" spans="1:9" x14ac:dyDescent="0.15">
      <c r="A561">
        <v>464</v>
      </c>
      <c r="B561" s="16">
        <v>-0.57174156497737338</v>
      </c>
      <c r="C561" s="16">
        <v>-0.6543289631403546</v>
      </c>
      <c r="D561" s="16">
        <v>3.6954605630227011</v>
      </c>
      <c r="F561">
        <v>464</v>
      </c>
      <c r="G561" s="16">
        <v>-0.53154401511890437</v>
      </c>
      <c r="H561" s="16">
        <v>-1.3565588352772338</v>
      </c>
      <c r="I561" s="16">
        <v>1.1370845827870946</v>
      </c>
    </row>
    <row r="562" spans="1:9" x14ac:dyDescent="0.15">
      <c r="A562">
        <v>465</v>
      </c>
      <c r="B562" s="16">
        <v>-2.6881405268576444</v>
      </c>
      <c r="C562" s="16">
        <v>0.93143704069061184</v>
      </c>
      <c r="D562" s="16">
        <v>-0.38968152103691112</v>
      </c>
      <c r="F562">
        <v>465</v>
      </c>
      <c r="G562" s="16">
        <v>-1.2127209336386433</v>
      </c>
      <c r="H562" s="16">
        <v>-0.17319317914424492</v>
      </c>
      <c r="I562" s="16">
        <v>1.7819151741338524E-2</v>
      </c>
    </row>
    <row r="563" spans="1:9" x14ac:dyDescent="0.15">
      <c r="A563">
        <v>466</v>
      </c>
      <c r="B563" s="16">
        <v>9.7687105834794064E-2</v>
      </c>
      <c r="C563" s="16">
        <v>1.2098875027450118</v>
      </c>
      <c r="D563" s="16">
        <v>0.53688997556682272</v>
      </c>
      <c r="F563">
        <v>466</v>
      </c>
      <c r="G563" s="16">
        <v>0.30795963513204638</v>
      </c>
      <c r="H563" s="16">
        <v>1.5062597958792645</v>
      </c>
      <c r="I563" s="16">
        <v>4.0449092396260156E-2</v>
      </c>
    </row>
    <row r="564" spans="1:9" x14ac:dyDescent="0.15">
      <c r="A564">
        <v>467</v>
      </c>
      <c r="B564" s="16">
        <v>1.8551763481831487</v>
      </c>
      <c r="C564" s="16">
        <v>0.60012807088499576</v>
      </c>
      <c r="D564" s="16">
        <v>-0.49667926910765942</v>
      </c>
      <c r="F564">
        <v>467</v>
      </c>
      <c r="G564" s="16">
        <v>1.2600943612636795</v>
      </c>
      <c r="H564" s="16">
        <v>1.1890896103055764</v>
      </c>
      <c r="I564" s="16">
        <v>-2.5891672670259602E-3</v>
      </c>
    </row>
    <row r="565" spans="1:9" x14ac:dyDescent="0.15">
      <c r="A565">
        <v>468</v>
      </c>
      <c r="B565" s="16">
        <v>-1.5050519329478724</v>
      </c>
      <c r="C565" s="16">
        <v>2.2486247653359634</v>
      </c>
      <c r="D565" s="16">
        <v>-0.58630298312561568</v>
      </c>
      <c r="F565">
        <v>468</v>
      </c>
      <c r="G565" s="16">
        <v>-0.22516020726844996</v>
      </c>
      <c r="H565" s="16">
        <v>-0.97938853367317724</v>
      </c>
      <c r="I565" s="16">
        <v>0.32975950668650233</v>
      </c>
    </row>
    <row r="566" spans="1:9" x14ac:dyDescent="0.15">
      <c r="A566">
        <v>469</v>
      </c>
      <c r="B566" s="16">
        <v>-0.68263247626190049</v>
      </c>
      <c r="C566" s="16">
        <v>-0.41625344606305026</v>
      </c>
      <c r="D566" s="16">
        <v>3.3069729913254537</v>
      </c>
      <c r="F566">
        <v>469</v>
      </c>
      <c r="G566" s="16">
        <v>-6.4568587420694878E-2</v>
      </c>
      <c r="H566" s="16">
        <v>1.2153906505920422</v>
      </c>
      <c r="I566" s="16">
        <v>1.2343928244576228</v>
      </c>
    </row>
    <row r="567" spans="1:9" x14ac:dyDescent="0.15">
      <c r="A567">
        <v>470</v>
      </c>
      <c r="B567" s="16">
        <v>0.74268302876608305</v>
      </c>
      <c r="C567" s="16">
        <v>0.4683758768105214</v>
      </c>
      <c r="D567" s="16">
        <v>0.2303921633389438</v>
      </c>
      <c r="F567">
        <v>470</v>
      </c>
      <c r="G567" s="16">
        <v>0.90184597348023587</v>
      </c>
      <c r="H567" s="16">
        <v>-2.0427607570475104</v>
      </c>
      <c r="I567" s="16">
        <v>-1.578725963192297</v>
      </c>
    </row>
    <row r="568" spans="1:9" x14ac:dyDescent="0.15">
      <c r="A568">
        <v>471</v>
      </c>
      <c r="B568" s="16">
        <v>1.584219790384735</v>
      </c>
      <c r="C568" s="16">
        <v>0.36500873736094241</v>
      </c>
      <c r="D568" s="16">
        <v>-0.52655085525011058</v>
      </c>
      <c r="F568">
        <v>471</v>
      </c>
      <c r="G568" s="16">
        <v>0.12758667397835974</v>
      </c>
      <c r="H568" s="16">
        <v>0.74558911024805963</v>
      </c>
      <c r="I568" s="16">
        <v>-0.61891840267509335</v>
      </c>
    </row>
    <row r="569" spans="1:9" x14ac:dyDescent="0.15">
      <c r="A569">
        <v>472</v>
      </c>
      <c r="B569" s="16">
        <v>-0.97156146965988444</v>
      </c>
      <c r="C569" s="16">
        <v>6.1166844653135932E-2</v>
      </c>
      <c r="D569" s="16">
        <v>0.66763100167347078</v>
      </c>
      <c r="F569">
        <v>472</v>
      </c>
      <c r="G569" s="16">
        <v>-1.0627032552155953</v>
      </c>
      <c r="H569" s="16">
        <v>-0.64968398898360613</v>
      </c>
      <c r="I569" s="16">
        <v>0.54673503465904516</v>
      </c>
    </row>
    <row r="570" spans="1:9" x14ac:dyDescent="0.15">
      <c r="A570">
        <v>473</v>
      </c>
      <c r="B570" s="16">
        <v>2.2836633410890719</v>
      </c>
      <c r="C570" s="16">
        <v>-0.92409287693023234</v>
      </c>
      <c r="D570" s="16">
        <v>1.6845925152251635</v>
      </c>
      <c r="F570">
        <v>473</v>
      </c>
      <c r="G570" s="16">
        <v>1.1841501966315571</v>
      </c>
      <c r="H570" s="16">
        <v>0.19925187643788145</v>
      </c>
      <c r="I570" s="16">
        <v>-0.23637679912374132</v>
      </c>
    </row>
    <row r="571" spans="1:9" x14ac:dyDescent="0.15">
      <c r="A571">
        <v>474</v>
      </c>
      <c r="B571" s="16">
        <v>0.70033017341392778</v>
      </c>
      <c r="C571" s="16">
        <v>-8.7715956943499207E-2</v>
      </c>
      <c r="D571" s="16">
        <v>-0.97770237351163258</v>
      </c>
      <c r="F571">
        <v>474</v>
      </c>
      <c r="G571" s="16">
        <v>-0.54733955537719869</v>
      </c>
      <c r="H571" s="16">
        <v>-1.8246559469328698</v>
      </c>
      <c r="I571" s="16">
        <v>-1.5537024651383939</v>
      </c>
    </row>
    <row r="572" spans="1:9" x14ac:dyDescent="0.15">
      <c r="A572">
        <v>475</v>
      </c>
      <c r="B572" s="16">
        <v>-1.0238593220039756</v>
      </c>
      <c r="C572" s="16">
        <v>2.2571804626698801</v>
      </c>
      <c r="D572" s="16">
        <v>-7.2921996731252658E-2</v>
      </c>
      <c r="F572">
        <v>475</v>
      </c>
      <c r="G572" s="16">
        <v>1.0930668680434352</v>
      </c>
      <c r="H572" s="16">
        <v>-1.3648027687115527</v>
      </c>
      <c r="I572" s="16">
        <v>-1.4635558218512357</v>
      </c>
    </row>
    <row r="573" spans="1:9" x14ac:dyDescent="0.15">
      <c r="A573">
        <v>476</v>
      </c>
      <c r="B573" s="16">
        <v>-0.79492450297836559</v>
      </c>
      <c r="C573" s="16">
        <v>0.47541392379202563</v>
      </c>
      <c r="D573" s="16">
        <v>0.39337359341331346</v>
      </c>
      <c r="F573">
        <v>476</v>
      </c>
      <c r="G573" s="16">
        <v>1.02820801549938</v>
      </c>
      <c r="H573" s="16">
        <v>-1.4583668734886208</v>
      </c>
      <c r="I573" s="16">
        <v>-0.50021130378153233</v>
      </c>
    </row>
    <row r="574" spans="1:9" x14ac:dyDescent="0.15">
      <c r="A574">
        <v>477</v>
      </c>
      <c r="B574" s="16">
        <v>0.63458411801693604</v>
      </c>
      <c r="C574" s="16">
        <v>-0.74003855315969302</v>
      </c>
      <c r="D574" s="16">
        <v>-0.31495739355422725</v>
      </c>
      <c r="F574">
        <v>477</v>
      </c>
      <c r="G574" s="16">
        <v>0.23644909856552496</v>
      </c>
      <c r="H574" s="16">
        <v>0.18194444590623199</v>
      </c>
      <c r="I574" s="16">
        <v>-0.40592881734717268</v>
      </c>
    </row>
    <row r="575" spans="1:9" x14ac:dyDescent="0.15">
      <c r="A575">
        <v>478</v>
      </c>
      <c r="B575" s="16">
        <v>0.45988981370507515</v>
      </c>
      <c r="C575" s="16">
        <v>0.27536209433108788</v>
      </c>
      <c r="D575" s="16">
        <v>0.14026445055746473</v>
      </c>
      <c r="F575">
        <v>478</v>
      </c>
      <c r="G575" s="16">
        <v>0.61393602646844214</v>
      </c>
      <c r="H575" s="16">
        <v>0.25828758631536319</v>
      </c>
      <c r="I575" s="16">
        <v>-0.73512958264824269</v>
      </c>
    </row>
    <row r="576" spans="1:9" x14ac:dyDescent="0.15">
      <c r="A576">
        <v>479</v>
      </c>
      <c r="B576" s="16">
        <v>-1.1067808029631099</v>
      </c>
      <c r="C576" s="16">
        <v>-1.8958368168088597</v>
      </c>
      <c r="D576" s="16">
        <v>-0.90677693276179183</v>
      </c>
      <c r="F576">
        <v>479</v>
      </c>
      <c r="G576" s="16">
        <v>-1.2742312829194309</v>
      </c>
      <c r="H576" s="16">
        <v>-0.6307651243769955</v>
      </c>
      <c r="I576" s="16">
        <v>1.2155096614676257</v>
      </c>
    </row>
    <row r="577" spans="1:9" x14ac:dyDescent="0.15">
      <c r="A577">
        <v>480</v>
      </c>
      <c r="B577" s="16">
        <v>0.94549442266914707</v>
      </c>
      <c r="C577" s="16">
        <v>-0.85555994010719827</v>
      </c>
      <c r="D577" s="16">
        <v>0.15299463966447485</v>
      </c>
      <c r="F577">
        <v>480</v>
      </c>
      <c r="G577" s="16">
        <v>0.52399710947263978</v>
      </c>
      <c r="H577" s="16">
        <v>1.0330160689033761</v>
      </c>
      <c r="I577" s="16">
        <v>0.55925861231534024</v>
      </c>
    </row>
    <row r="578" spans="1:9" x14ac:dyDescent="0.15">
      <c r="A578">
        <v>481</v>
      </c>
      <c r="B578" s="16">
        <v>-0.53945849313632699</v>
      </c>
      <c r="C578" s="16">
        <v>1.9646069261199253</v>
      </c>
      <c r="D578" s="16">
        <v>-1.0050814989662686</v>
      </c>
      <c r="F578">
        <v>481</v>
      </c>
      <c r="G578" s="16">
        <v>-1.8808507380128985</v>
      </c>
      <c r="H578" s="16">
        <v>1.2088472874171534</v>
      </c>
      <c r="I578" s="16">
        <v>0.14378831494426475</v>
      </c>
    </row>
    <row r="579" spans="1:9" x14ac:dyDescent="0.15">
      <c r="A579">
        <v>482</v>
      </c>
      <c r="B579" s="16">
        <v>1.1929347725375579</v>
      </c>
      <c r="C579" s="16">
        <v>1.3168030261843919</v>
      </c>
      <c r="D579" s="16">
        <v>-0.23515204995451222</v>
      </c>
      <c r="F579">
        <v>482</v>
      </c>
      <c r="G579" s="16">
        <v>0.29099285816261922</v>
      </c>
      <c r="H579" s="16">
        <v>-0.5917845631261357</v>
      </c>
      <c r="I579" s="16">
        <v>-0.2459615306978199</v>
      </c>
    </row>
    <row r="580" spans="1:9" x14ac:dyDescent="0.15">
      <c r="A580">
        <v>483</v>
      </c>
      <c r="B580" s="16">
        <v>1.7471919936246785</v>
      </c>
      <c r="C580" s="16">
        <v>-5.8331204312687568E-2</v>
      </c>
      <c r="D580" s="16">
        <v>0.12706367365886179</v>
      </c>
      <c r="F580">
        <v>483</v>
      </c>
      <c r="G580" s="16">
        <v>1.7861271402557957</v>
      </c>
      <c r="H580" s="16">
        <v>-0.27803196622894144</v>
      </c>
      <c r="I580" s="16">
        <v>-0.27629788174672454</v>
      </c>
    </row>
    <row r="581" spans="1:9" x14ac:dyDescent="0.15">
      <c r="A581">
        <v>484</v>
      </c>
      <c r="B581" s="16">
        <v>1.7814874119573676</v>
      </c>
      <c r="C581" s="16">
        <v>0.26577692897052102</v>
      </c>
      <c r="D581" s="16">
        <v>1.587503748823514</v>
      </c>
      <c r="F581">
        <v>484</v>
      </c>
      <c r="G581" s="16">
        <v>0.51219219710215347</v>
      </c>
      <c r="H581" s="16">
        <v>0.2628244272713457</v>
      </c>
      <c r="I581" s="16">
        <v>0.61579057594574849</v>
      </c>
    </row>
    <row r="582" spans="1:9" x14ac:dyDescent="0.15">
      <c r="A582">
        <v>485</v>
      </c>
      <c r="B582" s="16">
        <v>-0.37594706462284622</v>
      </c>
      <c r="C582" s="16">
        <v>0.65315330238023184</v>
      </c>
      <c r="D582" s="16">
        <v>0.64871231907866711</v>
      </c>
      <c r="F582">
        <v>485</v>
      </c>
      <c r="G582" s="16">
        <v>0.30157096078409801</v>
      </c>
      <c r="H582" s="16">
        <v>-0.17488637590667871</v>
      </c>
      <c r="I582" s="16">
        <v>1.298249108390831</v>
      </c>
    </row>
    <row r="583" spans="1:9" x14ac:dyDescent="0.15">
      <c r="A583">
        <v>486</v>
      </c>
      <c r="B583" s="16">
        <v>-1.5989150779360672</v>
      </c>
      <c r="C583" s="16">
        <v>1.9048373385467086</v>
      </c>
      <c r="D583" s="16">
        <v>-0.3013823236054336</v>
      </c>
      <c r="F583">
        <v>486</v>
      </c>
      <c r="G583" s="16">
        <v>-0.36081433288986198</v>
      </c>
      <c r="H583" s="16">
        <v>1.3261146990198567</v>
      </c>
      <c r="I583" s="16">
        <v>-2.3028835730174446E-3</v>
      </c>
    </row>
    <row r="584" spans="1:9" x14ac:dyDescent="0.15">
      <c r="A584">
        <v>487</v>
      </c>
      <c r="B584" s="16">
        <v>0.40997851786666328</v>
      </c>
      <c r="C584" s="16">
        <v>0.26744876360793046</v>
      </c>
      <c r="D584" s="16">
        <v>-1.6930334161993192</v>
      </c>
      <c r="F584">
        <v>487</v>
      </c>
      <c r="G584" s="16">
        <v>-0.81024993809342094</v>
      </c>
      <c r="H584" s="16">
        <v>-0.81696231807316233</v>
      </c>
      <c r="I584" s="16">
        <v>-0.59111335578501656</v>
      </c>
    </row>
    <row r="585" spans="1:9" x14ac:dyDescent="0.15">
      <c r="A585">
        <v>488</v>
      </c>
      <c r="B585" s="16">
        <v>-0.95112715446939822</v>
      </c>
      <c r="C585" s="16">
        <v>-0.28316423443530009</v>
      </c>
      <c r="D585" s="16">
        <v>-0.76474212102923567</v>
      </c>
      <c r="F585">
        <v>488</v>
      </c>
      <c r="G585" s="16">
        <v>1.1905117217996677</v>
      </c>
      <c r="H585" s="16">
        <v>1.5327840774131851</v>
      </c>
      <c r="I585" s="16">
        <v>-1.9864238384104298</v>
      </c>
    </row>
    <row r="586" spans="1:9" x14ac:dyDescent="0.15">
      <c r="A586">
        <v>489</v>
      </c>
      <c r="B586" s="16">
        <v>-2.2025359178935724</v>
      </c>
      <c r="C586" s="16">
        <v>-0.19948499374767437</v>
      </c>
      <c r="D586" s="16">
        <v>-0.37695133192990099</v>
      </c>
      <c r="F586">
        <v>489</v>
      </c>
      <c r="G586" s="16">
        <v>-1.9409368942232514</v>
      </c>
      <c r="H586" s="16">
        <v>0.42985275187734517</v>
      </c>
      <c r="I586" s="16">
        <v>-1.0600782782099822</v>
      </c>
    </row>
    <row r="587" spans="1:9" x14ac:dyDescent="0.15">
      <c r="A587">
        <v>490</v>
      </c>
      <c r="B587" s="16">
        <v>1.1254541634650943</v>
      </c>
      <c r="C587" s="16">
        <v>-0.19248694007964862</v>
      </c>
      <c r="D587" s="16">
        <v>-0.3977107575653695</v>
      </c>
      <c r="F587">
        <v>490</v>
      </c>
      <c r="G587" s="16">
        <v>1.180156666681516</v>
      </c>
      <c r="H587" s="16">
        <v>0.97470378314794748</v>
      </c>
      <c r="I587" s="16">
        <v>0.96881391351166701</v>
      </c>
    </row>
    <row r="588" spans="1:9" x14ac:dyDescent="0.15">
      <c r="A588">
        <v>491</v>
      </c>
      <c r="B588" s="16">
        <v>0.43165816792319534</v>
      </c>
      <c r="C588" s="16">
        <v>3.3942108985495434E-2</v>
      </c>
      <c r="D588" s="16">
        <v>-1.4066523695394506</v>
      </c>
      <c r="F588">
        <v>491</v>
      </c>
      <c r="G588" s="16">
        <v>0.17228778377330295</v>
      </c>
      <c r="H588" s="16">
        <v>-0.55066888143613157</v>
      </c>
      <c r="I588" s="16">
        <v>0.65100572559026382</v>
      </c>
    </row>
    <row r="589" spans="1:9" x14ac:dyDescent="0.15">
      <c r="A589">
        <v>492</v>
      </c>
      <c r="B589" s="16">
        <v>1.5530282641136179</v>
      </c>
      <c r="C589" s="16">
        <v>-0.67087754308669334</v>
      </c>
      <c r="D589" s="16">
        <v>0.60546171892187228</v>
      </c>
      <c r="F589">
        <v>492</v>
      </c>
      <c r="G589" s="16">
        <v>0.48563097262991362</v>
      </c>
      <c r="H589" s="16">
        <v>0.14754662545641262</v>
      </c>
      <c r="I589" s="16">
        <v>2.1476477256497648</v>
      </c>
    </row>
    <row r="590" spans="1:9" x14ac:dyDescent="0.15">
      <c r="A590">
        <v>493</v>
      </c>
      <c r="B590" s="16">
        <v>-2.3272253738635129</v>
      </c>
      <c r="C590" s="16">
        <v>0.84655418627555634</v>
      </c>
      <c r="D590" s="16">
        <v>9.8136627562154688E-2</v>
      </c>
      <c r="F590">
        <v>493</v>
      </c>
      <c r="G590" s="16">
        <v>-1.030422009636045</v>
      </c>
      <c r="H590" s="16">
        <v>0.27824861736017703</v>
      </c>
      <c r="I590" s="16">
        <v>-0.51408490687548447</v>
      </c>
    </row>
    <row r="591" spans="1:9" x14ac:dyDescent="0.15">
      <c r="A591">
        <v>494</v>
      </c>
      <c r="B591" s="16">
        <v>-0.55603113933325399</v>
      </c>
      <c r="C591" s="16">
        <v>-0.59389411033967832</v>
      </c>
      <c r="D591" s="16">
        <v>1.4423603074789576E-2</v>
      </c>
      <c r="F591">
        <v>494</v>
      </c>
      <c r="G591" s="16">
        <v>-1.0337544280875381</v>
      </c>
      <c r="H591" s="16">
        <v>0.38702942026094278</v>
      </c>
      <c r="I591" s="16">
        <v>-0.62074140854078796</v>
      </c>
    </row>
    <row r="592" spans="1:9" x14ac:dyDescent="0.15">
      <c r="A592">
        <v>495</v>
      </c>
      <c r="B592" s="16">
        <v>0.37205866422185063</v>
      </c>
      <c r="C592" s="16">
        <v>-0.90089084895505389</v>
      </c>
      <c r="D592" s="16">
        <v>-0.41925449930113595</v>
      </c>
      <c r="F592">
        <v>495</v>
      </c>
      <c r="G592" s="16">
        <v>-0.90538817315528231</v>
      </c>
      <c r="H592" s="16">
        <v>-0.46581867553709166</v>
      </c>
      <c r="I592" s="16">
        <v>-1.2232650129607454</v>
      </c>
    </row>
    <row r="593" spans="1:9" x14ac:dyDescent="0.15">
      <c r="A593">
        <v>496</v>
      </c>
      <c r="B593" s="16">
        <v>1.6785393815016296</v>
      </c>
      <c r="C593" s="16">
        <v>0.18588099174610606</v>
      </c>
      <c r="D593" s="16">
        <v>-0.22242186084750221</v>
      </c>
      <c r="F593">
        <v>496</v>
      </c>
      <c r="G593" s="16">
        <v>0.36887272434174789</v>
      </c>
      <c r="H593" s="16">
        <v>0.61611725652132898</v>
      </c>
      <c r="I593" s="16">
        <v>0.27796897480904564</v>
      </c>
    </row>
    <row r="594" spans="1:9" x14ac:dyDescent="0.15">
      <c r="A594">
        <v>497</v>
      </c>
      <c r="B594" s="16">
        <v>0.16276728037960564</v>
      </c>
      <c r="C594" s="16">
        <v>-0.80500389313859744</v>
      </c>
      <c r="D594" s="16">
        <v>1.0332982727390527</v>
      </c>
      <c r="F594">
        <v>497</v>
      </c>
      <c r="G594" s="16">
        <v>1.4378624851879471</v>
      </c>
      <c r="H594" s="16">
        <v>1.389182122552727</v>
      </c>
      <c r="I594" s="16">
        <v>-0.16561927344321314</v>
      </c>
    </row>
    <row r="595" spans="1:9" x14ac:dyDescent="0.15">
      <c r="A595">
        <v>498</v>
      </c>
      <c r="B595" s="16">
        <v>1.5849989013982979</v>
      </c>
      <c r="C595" s="16">
        <v>0.96472907631120597</v>
      </c>
      <c r="D595" s="16">
        <v>0.58725204661564478</v>
      </c>
      <c r="F595">
        <v>498</v>
      </c>
      <c r="G595" s="16">
        <v>0.19253916158676604</v>
      </c>
      <c r="H595" s="16">
        <v>1.1503234574961017</v>
      </c>
      <c r="I595" s="16">
        <v>1.9843958320681696</v>
      </c>
    </row>
    <row r="596" spans="1:9" x14ac:dyDescent="0.15">
      <c r="A596">
        <v>499</v>
      </c>
      <c r="B596" s="16">
        <v>0.4232270639198672</v>
      </c>
      <c r="C596" s="16">
        <v>-4.0324928743196709E-2</v>
      </c>
      <c r="D596" s="16">
        <v>-1.332226849934993</v>
      </c>
      <c r="F596">
        <v>499</v>
      </c>
      <c r="G596" s="16">
        <v>0.55949224804937958</v>
      </c>
      <c r="H596" s="16">
        <v>0.560666825357236</v>
      </c>
      <c r="I596" s="16">
        <v>1.317836946168325</v>
      </c>
    </row>
    <row r="597" spans="1:9" x14ac:dyDescent="0.15">
      <c r="A597">
        <v>500</v>
      </c>
      <c r="B597" s="16">
        <v>-0.8770847719478031</v>
      </c>
      <c r="C597" s="16">
        <v>1.7350716297165976</v>
      </c>
      <c r="D597" s="16">
        <v>0.6742539735926979</v>
      </c>
      <c r="F597">
        <v>500</v>
      </c>
      <c r="G597" s="16">
        <v>-1.3744987701367601</v>
      </c>
      <c r="H597" s="16">
        <v>2.5064043315970657</v>
      </c>
      <c r="I597" s="16">
        <v>-0.78249565535806698</v>
      </c>
    </row>
    <row r="598" spans="1:9" x14ac:dyDescent="0.15">
      <c r="A598">
        <v>501</v>
      </c>
      <c r="B598" s="16">
        <v>0.81454385881288327</v>
      </c>
      <c r="C598" s="16">
        <v>-7.6965553132143483E-2</v>
      </c>
      <c r="D598" s="16">
        <v>-0.86566279078407149</v>
      </c>
      <c r="F598">
        <v>501</v>
      </c>
      <c r="G598" s="16">
        <v>1.2941214193025563</v>
      </c>
      <c r="H598" s="16">
        <v>1.3750715069729793</v>
      </c>
      <c r="I598" s="16">
        <v>-0.25902172534343793</v>
      </c>
    </row>
    <row r="599" spans="1:9" x14ac:dyDescent="0.15">
      <c r="A599">
        <v>502</v>
      </c>
      <c r="B599" s="16">
        <v>-1.1937277325714717</v>
      </c>
      <c r="C599" s="16">
        <v>0.30711083007859985</v>
      </c>
      <c r="D599" s="16">
        <v>1.9372972261589507</v>
      </c>
      <c r="F599">
        <v>502</v>
      </c>
      <c r="G599" s="16">
        <v>-0.65712172689410586</v>
      </c>
      <c r="H599" s="16">
        <v>-0.41306360544142551</v>
      </c>
      <c r="I599" s="16">
        <v>-0.58953139135647481</v>
      </c>
    </row>
    <row r="600" spans="1:9" x14ac:dyDescent="0.15">
      <c r="A600">
        <v>503</v>
      </c>
      <c r="B600" s="16">
        <v>1.2084360938526042</v>
      </c>
      <c r="C600" s="16">
        <v>0.45065306885180967</v>
      </c>
      <c r="D600" s="16">
        <v>-1.0313867580220726</v>
      </c>
      <c r="F600">
        <v>503</v>
      </c>
      <c r="G600" s="16">
        <v>0.58958172626573635</v>
      </c>
      <c r="H600" s="16">
        <v>0.51065926898100633</v>
      </c>
      <c r="I600" s="16">
        <v>0.41521175662988863</v>
      </c>
    </row>
    <row r="601" spans="1:9" x14ac:dyDescent="0.15">
      <c r="A601">
        <v>504</v>
      </c>
      <c r="B601" s="16">
        <v>0.37205866422185063</v>
      </c>
      <c r="C601" s="16">
        <v>-0.90089084895505389</v>
      </c>
      <c r="D601" s="16">
        <v>-0.41925449930113595</v>
      </c>
      <c r="F601">
        <v>504</v>
      </c>
      <c r="G601" s="16">
        <v>-0.20499610319188741</v>
      </c>
      <c r="H601" s="16">
        <v>-1.726801436066447</v>
      </c>
      <c r="I601" s="16">
        <v>-0.24486820240376783</v>
      </c>
    </row>
    <row r="602" spans="1:9" x14ac:dyDescent="0.15">
      <c r="A602">
        <v>505</v>
      </c>
      <c r="B602" s="16">
        <v>-9.0163518056056047E-2</v>
      </c>
      <c r="C602" s="16">
        <v>-6.1661763525858712E-2</v>
      </c>
      <c r="D602" s="16">
        <v>-7.8262818626534392E-2</v>
      </c>
      <c r="F602">
        <v>505</v>
      </c>
      <c r="G602" s="16">
        <v>1.0094496645112327</v>
      </c>
      <c r="H602" s="16">
        <v>0.39421155946532371</v>
      </c>
      <c r="I602" s="16">
        <v>-1.0991738731234673</v>
      </c>
    </row>
    <row r="603" spans="1:9" x14ac:dyDescent="0.15">
      <c r="A603">
        <v>506</v>
      </c>
      <c r="B603" s="16">
        <v>-0.51220461973281894</v>
      </c>
      <c r="C603" s="16">
        <v>-1.195898880517376</v>
      </c>
      <c r="D603" s="16">
        <v>-1.0483260362722759</v>
      </c>
      <c r="F603">
        <v>506</v>
      </c>
      <c r="G603" s="16">
        <v>-1.5632139337368687</v>
      </c>
      <c r="H603" s="16">
        <v>-0.17404108992487211</v>
      </c>
      <c r="I603" s="16">
        <v>0.42720068681412582</v>
      </c>
    </row>
    <row r="604" spans="1:9" x14ac:dyDescent="0.15">
      <c r="A604">
        <v>507</v>
      </c>
      <c r="B604" s="16">
        <v>-0.56155436058123087</v>
      </c>
      <c r="C604" s="16">
        <v>1.0527528675787132</v>
      </c>
      <c r="D604" s="16">
        <v>-2.7840421926813019E-3</v>
      </c>
      <c r="F604">
        <v>507</v>
      </c>
      <c r="G604" s="16">
        <v>9.2713367740969693E-2</v>
      </c>
      <c r="H604" s="16">
        <v>0.28344772056630152</v>
      </c>
      <c r="I604" s="16">
        <v>0.44708938196155579</v>
      </c>
    </row>
    <row r="605" spans="1:9" x14ac:dyDescent="0.15">
      <c r="A605">
        <v>508</v>
      </c>
      <c r="B605" s="16">
        <v>1.5801496823025829</v>
      </c>
      <c r="C605" s="16">
        <v>0.43161614195652243</v>
      </c>
      <c r="D605" s="16">
        <v>-0.60594290369965909</v>
      </c>
      <c r="F605">
        <v>508</v>
      </c>
      <c r="G605" s="16">
        <v>5.6049959523885397E-2</v>
      </c>
      <c r="H605" s="16">
        <v>0.15265130667173624</v>
      </c>
      <c r="I605" s="16">
        <v>0.60536415718217229</v>
      </c>
    </row>
    <row r="606" spans="1:9" x14ac:dyDescent="0.15">
      <c r="A606">
        <v>509</v>
      </c>
      <c r="B606" s="16">
        <v>-0.6132619855527851</v>
      </c>
      <c r="C606" s="16">
        <v>1.0803006294329194</v>
      </c>
      <c r="D606" s="16">
        <v>-8.9990980694787892E-2</v>
      </c>
      <c r="F606">
        <v>509</v>
      </c>
      <c r="G606" s="16">
        <v>9.7531029747703529E-2</v>
      </c>
      <c r="H606" s="16">
        <v>0.37664874934911424</v>
      </c>
      <c r="I606" s="16">
        <v>0.93860962222831135</v>
      </c>
    </row>
    <row r="607" spans="1:9" x14ac:dyDescent="0.15">
      <c r="A607">
        <v>510</v>
      </c>
      <c r="B607" s="16">
        <v>-1.0899280422858302</v>
      </c>
      <c r="C607" s="16">
        <v>0.48222235509933142</v>
      </c>
      <c r="D607" s="16">
        <v>6.5069735283188213E-2</v>
      </c>
      <c r="F607">
        <v>510</v>
      </c>
      <c r="G607" s="16">
        <v>-1.4909998143804339</v>
      </c>
      <c r="H607" s="16">
        <v>1.8741576785996537</v>
      </c>
      <c r="I607" s="16">
        <v>1.1314959758343508</v>
      </c>
    </row>
    <row r="608" spans="1:9" x14ac:dyDescent="0.15">
      <c r="A608">
        <v>511</v>
      </c>
      <c r="B608" s="16">
        <v>1.321942674024164</v>
      </c>
      <c r="C608" s="16">
        <v>-0.89143908742033351</v>
      </c>
      <c r="D608" s="16">
        <v>0.60254094464249985</v>
      </c>
      <c r="F608">
        <v>511</v>
      </c>
      <c r="G608" s="16">
        <v>0.94967798220647992</v>
      </c>
      <c r="H608" s="16">
        <v>0.43492485869773556</v>
      </c>
      <c r="I608" s="16">
        <v>-0.36203626326337224</v>
      </c>
    </row>
    <row r="609" spans="1:9" x14ac:dyDescent="0.15">
      <c r="A609">
        <v>512</v>
      </c>
      <c r="B609" s="16">
        <v>-0.10897783576174691</v>
      </c>
      <c r="C609" s="16">
        <v>0.5896815308378931</v>
      </c>
      <c r="D609" s="16">
        <v>1.0103214919847421</v>
      </c>
      <c r="F609">
        <v>512</v>
      </c>
      <c r="G609" s="16">
        <v>2.2124810916318789</v>
      </c>
      <c r="H609" s="16">
        <v>0.35174406189216301</v>
      </c>
      <c r="I609" s="16">
        <v>-1.2326287248501329</v>
      </c>
    </row>
    <row r="610" spans="1:9" x14ac:dyDescent="0.15">
      <c r="A610">
        <v>513</v>
      </c>
      <c r="B610" s="16">
        <v>0.30340605209880223</v>
      </c>
      <c r="C610" s="16">
        <v>-0.65667865289626037</v>
      </c>
      <c r="D610" s="16">
        <v>-0.76874003380749989</v>
      </c>
      <c r="F610">
        <v>513</v>
      </c>
      <c r="G610" s="16">
        <v>1.4401874383141149</v>
      </c>
      <c r="H610" s="16">
        <v>0.94839626938464194</v>
      </c>
      <c r="I610" s="16">
        <v>8.0483198766435837E-2</v>
      </c>
    </row>
    <row r="611" spans="1:9" x14ac:dyDescent="0.15">
      <c r="A611">
        <v>514</v>
      </c>
      <c r="B611" s="16">
        <v>0.24659009723834835</v>
      </c>
      <c r="C611" s="16">
        <v>-0.45457200788208652</v>
      </c>
      <c r="D611" s="16">
        <v>-1.0579694416748355</v>
      </c>
      <c r="F611">
        <v>514</v>
      </c>
      <c r="G611" s="16">
        <v>8.8954536445051326E-3</v>
      </c>
      <c r="H611" s="16">
        <v>6.9652985341208284E-2</v>
      </c>
      <c r="I611" s="16">
        <v>1.4360569497751814</v>
      </c>
    </row>
    <row r="612" spans="1:9" x14ac:dyDescent="0.15">
      <c r="A612">
        <v>515</v>
      </c>
      <c r="B612" s="16">
        <v>-1.2055218394295562</v>
      </c>
      <c r="C612" s="16">
        <v>1.6522937570289864</v>
      </c>
      <c r="D612" s="16">
        <v>0.41044257737684875</v>
      </c>
      <c r="F612">
        <v>515</v>
      </c>
      <c r="G612" s="16">
        <v>-2.1592787578653976</v>
      </c>
      <c r="H612" s="16">
        <v>0.34257048795083245</v>
      </c>
      <c r="I612" s="16">
        <v>-1.1625315647459098</v>
      </c>
    </row>
    <row r="613" spans="1:9" x14ac:dyDescent="0.15">
      <c r="A613">
        <v>516</v>
      </c>
      <c r="B613" s="16">
        <v>-1.7242498636757322</v>
      </c>
      <c r="C613" s="16">
        <v>0.70560549586122956</v>
      </c>
      <c r="D613" s="16">
        <v>-0.87580085999930701</v>
      </c>
      <c r="F613">
        <v>516</v>
      </c>
      <c r="G613" s="16">
        <v>0.1712643375174871</v>
      </c>
      <c r="H613" s="16">
        <v>-2.5444390098112599</v>
      </c>
      <c r="I613" s="16">
        <v>-0.34400720932835793</v>
      </c>
    </row>
    <row r="614" spans="1:9" x14ac:dyDescent="0.15">
      <c r="A614">
        <v>517</v>
      </c>
      <c r="B614" s="16">
        <v>-2.075581134669112</v>
      </c>
      <c r="C614" s="16">
        <v>1.3067590642131208</v>
      </c>
      <c r="D614" s="16">
        <v>-0.14632160762745738</v>
      </c>
      <c r="F614">
        <v>517</v>
      </c>
      <c r="G614" s="16">
        <v>-0.68278801017671753</v>
      </c>
      <c r="H614" s="16">
        <v>1.9890384480120744</v>
      </c>
      <c r="I614" s="16">
        <v>0.67412789628646363</v>
      </c>
    </row>
    <row r="615" spans="1:9" x14ac:dyDescent="0.15">
      <c r="A615">
        <v>518</v>
      </c>
      <c r="B615" s="16">
        <v>-0.46486743801181735</v>
      </c>
      <c r="C615" s="16">
        <v>0.86520401175495265</v>
      </c>
      <c r="D615" s="16">
        <v>0.31339617753773269</v>
      </c>
      <c r="F615">
        <v>518</v>
      </c>
      <c r="G615" s="16">
        <v>1.4129500831428499</v>
      </c>
      <c r="H615" s="16">
        <v>1.0723811591763304</v>
      </c>
      <c r="I615" s="16">
        <v>-1.1967398166034173</v>
      </c>
    </row>
    <row r="616" spans="1:9" x14ac:dyDescent="0.15">
      <c r="A616">
        <v>519</v>
      </c>
      <c r="B616" s="16">
        <v>0.38018943305677816</v>
      </c>
      <c r="C616" s="16">
        <v>1.1954194383045933</v>
      </c>
      <c r="D616" s="16">
        <v>0.86022730485185694</v>
      </c>
      <c r="F616">
        <v>519</v>
      </c>
      <c r="G616" s="16">
        <v>1.1205469183644183</v>
      </c>
      <c r="H616" s="16">
        <v>0.78312207590996474</v>
      </c>
      <c r="I616" s="16">
        <v>-6.5646836317830859E-2</v>
      </c>
    </row>
    <row r="617" spans="1:9" x14ac:dyDescent="0.15">
      <c r="A617">
        <v>520</v>
      </c>
      <c r="B617" s="16">
        <v>0.29746760909734099</v>
      </c>
      <c r="C617" s="16">
        <v>0.19851206540991873</v>
      </c>
      <c r="D617" s="16">
        <v>-1.7377321758051372</v>
      </c>
      <c r="F617">
        <v>520</v>
      </c>
      <c r="G617" s="16">
        <v>0.26407964827578095</v>
      </c>
      <c r="H617" s="16">
        <v>0.2844627678891507</v>
      </c>
      <c r="I617" s="16">
        <v>0.25996310146009471</v>
      </c>
    </row>
    <row r="618" spans="1:9" x14ac:dyDescent="0.15">
      <c r="A618">
        <v>521</v>
      </c>
      <c r="B618" s="16">
        <v>7.8915008139206322E-2</v>
      </c>
      <c r="C618" s="16">
        <v>0.90076381864389432</v>
      </c>
      <c r="D618" s="16">
        <v>-0.97772355679289946</v>
      </c>
      <c r="F618">
        <v>521</v>
      </c>
      <c r="G618" s="16">
        <v>-1.0404529366612312</v>
      </c>
      <c r="H618" s="16">
        <v>-0.10530473849715591</v>
      </c>
      <c r="I618" s="16">
        <v>2.2315741187674014</v>
      </c>
    </row>
    <row r="619" spans="1:9" x14ac:dyDescent="0.15">
      <c r="A619">
        <v>522</v>
      </c>
      <c r="B619" s="16">
        <v>-1.4154160026370164</v>
      </c>
      <c r="C619" s="16">
        <v>0.80598706604250014</v>
      </c>
      <c r="D619" s="16">
        <v>-0.65310966861196573</v>
      </c>
      <c r="F619">
        <v>522</v>
      </c>
      <c r="G619" s="16">
        <v>-1.2944020672289707</v>
      </c>
      <c r="H619" s="16">
        <v>0.25317094968931564</v>
      </c>
      <c r="I619" s="16">
        <v>0.79356266518805407</v>
      </c>
    </row>
    <row r="620" spans="1:9" x14ac:dyDescent="0.15">
      <c r="A620">
        <v>523</v>
      </c>
      <c r="B620" s="16">
        <v>1.7329880049095649</v>
      </c>
      <c r="C620" s="16">
        <v>-7.8045430591441312E-3</v>
      </c>
      <c r="D620" s="16">
        <v>5.4756321692027876E-2</v>
      </c>
      <c r="F620">
        <v>523</v>
      </c>
      <c r="G620" s="16">
        <v>-0.40195683375396124</v>
      </c>
      <c r="H620" s="16">
        <v>-0.44335134476518567</v>
      </c>
      <c r="I620" s="16">
        <v>0.87590630000995628</v>
      </c>
    </row>
    <row r="621" spans="1:9" x14ac:dyDescent="0.15">
      <c r="A621">
        <v>524</v>
      </c>
      <c r="B621" s="16">
        <v>0.24520898985869027</v>
      </c>
      <c r="C621" s="16">
        <v>0.37234534430748928</v>
      </c>
      <c r="D621" s="16">
        <v>1.6399059833100087</v>
      </c>
      <c r="F621">
        <v>524</v>
      </c>
      <c r="G621" s="16">
        <v>-1.2435388698242273</v>
      </c>
      <c r="H621" s="16">
        <v>0.81960393715159929</v>
      </c>
      <c r="I621" s="16">
        <v>0.44614026046346744</v>
      </c>
    </row>
    <row r="622" spans="1:9" x14ac:dyDescent="0.15">
      <c r="A622">
        <v>525</v>
      </c>
      <c r="B622" s="16">
        <v>-0.22758329849282954</v>
      </c>
      <c r="C622" s="16">
        <v>-0.12319252618080301</v>
      </c>
      <c r="D622" s="16">
        <v>-1.9463263872989547</v>
      </c>
      <c r="F622">
        <v>525</v>
      </c>
      <c r="G622" s="16">
        <v>-0.93511083071793266</v>
      </c>
      <c r="H622" s="16">
        <v>-3.6914008092329031E-2</v>
      </c>
      <c r="I622" s="16">
        <v>0.86135522249295415</v>
      </c>
    </row>
    <row r="623" spans="1:9" x14ac:dyDescent="0.15">
      <c r="A623">
        <v>526</v>
      </c>
      <c r="B623" s="16">
        <v>0.71411794474066936</v>
      </c>
      <c r="C623" s="16">
        <v>-1.2836033313606898</v>
      </c>
      <c r="D623" s="16">
        <v>0.38328348188865741</v>
      </c>
      <c r="F623">
        <v>526</v>
      </c>
      <c r="G623" s="16">
        <v>1.4664152557844914</v>
      </c>
      <c r="H623" s="16">
        <v>-1.5518455705674326</v>
      </c>
      <c r="I623" s="16">
        <v>-0.62962792320160943</v>
      </c>
    </row>
    <row r="624" spans="1:9" x14ac:dyDescent="0.15">
      <c r="A624">
        <v>527</v>
      </c>
      <c r="B624" s="16">
        <v>0.33455502796540987</v>
      </c>
      <c r="C624" s="16">
        <v>-0.92386974835439117</v>
      </c>
      <c r="D624" s="16">
        <v>-0.43415408583640858</v>
      </c>
      <c r="F624">
        <v>527</v>
      </c>
      <c r="G624" s="16">
        <v>-1.0648723730034229</v>
      </c>
      <c r="H624" s="16">
        <v>-0.69866510581748187</v>
      </c>
      <c r="I624" s="16">
        <v>-0.4762611106114174</v>
      </c>
    </row>
    <row r="625" spans="1:9" x14ac:dyDescent="0.15">
      <c r="A625">
        <v>528</v>
      </c>
      <c r="B625" s="16">
        <v>0.87372714512585614</v>
      </c>
      <c r="C625" s="16">
        <v>-0.28749330835524123</v>
      </c>
      <c r="D625" s="16">
        <v>-0.56438215758893029</v>
      </c>
      <c r="F625">
        <v>528</v>
      </c>
      <c r="G625" s="16">
        <v>0.60492828712186719</v>
      </c>
      <c r="H625" s="16">
        <v>-1.3541919168357244</v>
      </c>
      <c r="I625" s="16">
        <v>0.75198021225665157</v>
      </c>
    </row>
    <row r="626" spans="1:9" x14ac:dyDescent="0.15">
      <c r="A626">
        <v>529</v>
      </c>
      <c r="B626" s="16">
        <v>0.55031562838816472</v>
      </c>
      <c r="C626" s="16">
        <v>-0.17963155454084834</v>
      </c>
      <c r="D626" s="16">
        <v>-1.0373007196527233</v>
      </c>
      <c r="F626">
        <v>529</v>
      </c>
      <c r="G626" s="16">
        <v>0.74942633350114518</v>
      </c>
      <c r="H626" s="16">
        <v>-0.10875108936192901</v>
      </c>
      <c r="I626" s="16">
        <v>0.66161889230609805</v>
      </c>
    </row>
    <row r="627" spans="1:9" x14ac:dyDescent="0.15">
      <c r="A627">
        <v>530</v>
      </c>
      <c r="B627" s="16">
        <v>0.31020771128795849</v>
      </c>
      <c r="C627" s="16">
        <v>1.340101266007923</v>
      </c>
      <c r="D627" s="16">
        <v>0.62132096593336783</v>
      </c>
      <c r="F627">
        <v>530</v>
      </c>
      <c r="G627" s="16">
        <v>1.8117417616377443</v>
      </c>
      <c r="H627" s="16">
        <v>-5.5370852015814931E-2</v>
      </c>
      <c r="I627" s="16">
        <v>-1.0017981440363677</v>
      </c>
    </row>
    <row r="628" spans="1:9" x14ac:dyDescent="0.15">
      <c r="A628">
        <v>531</v>
      </c>
      <c r="B628" s="16">
        <v>0.86952325579986689</v>
      </c>
      <c r="C628" s="16">
        <v>1.424664779998785</v>
      </c>
      <c r="D628" s="16">
        <v>-0.70807061201830512</v>
      </c>
      <c r="F628">
        <v>531</v>
      </c>
      <c r="G628" s="16">
        <v>-0.42674258788296354</v>
      </c>
      <c r="H628" s="16">
        <v>-0.35791082766863119</v>
      </c>
      <c r="I628" s="16">
        <v>0.28887464384634381</v>
      </c>
    </row>
    <row r="629" spans="1:9" x14ac:dyDescent="0.15">
      <c r="A629">
        <v>532</v>
      </c>
      <c r="B629" s="16">
        <v>-1.0711965037249771</v>
      </c>
      <c r="C629" s="16">
        <v>0.19607757039755144</v>
      </c>
      <c r="D629" s="16">
        <v>-1.4346442105412613</v>
      </c>
      <c r="F629">
        <v>532</v>
      </c>
      <c r="G629" s="16">
        <v>0.24772545396423015</v>
      </c>
      <c r="H629" s="16">
        <v>-3.0893319460886985</v>
      </c>
      <c r="I629" s="16">
        <v>0.31550174823681787</v>
      </c>
    </row>
    <row r="630" spans="1:9" x14ac:dyDescent="0.15">
      <c r="A630">
        <v>533</v>
      </c>
      <c r="B630" s="16">
        <v>1.1846374497780672</v>
      </c>
      <c r="C630" s="16">
        <v>-0.40301469530274642</v>
      </c>
      <c r="D630" s="16">
        <v>-9.6430124370228132E-2</v>
      </c>
      <c r="F630">
        <v>533</v>
      </c>
      <c r="G630" s="16">
        <v>1.57364206262178</v>
      </c>
      <c r="H630" s="16">
        <v>0.83464327791807391</v>
      </c>
      <c r="I630" s="16">
        <v>-1.0258450153952947</v>
      </c>
    </row>
    <row r="631" spans="1:9" x14ac:dyDescent="0.15">
      <c r="A631">
        <v>534</v>
      </c>
      <c r="B631" s="16">
        <v>1.1612550230919019</v>
      </c>
      <c r="C631" s="16">
        <v>-0.11132174629365543</v>
      </c>
      <c r="D631" s="16">
        <v>-0.45015199415183982</v>
      </c>
      <c r="F631">
        <v>534</v>
      </c>
      <c r="G631" s="16">
        <v>-0.74136783697099096</v>
      </c>
      <c r="H631" s="16">
        <v>-0.67345325577792936</v>
      </c>
      <c r="I631" s="16">
        <v>-1.7813394199490227</v>
      </c>
    </row>
    <row r="632" spans="1:9" x14ac:dyDescent="0.15">
      <c r="A632">
        <v>535</v>
      </c>
      <c r="B632" s="16">
        <v>0.92182110814395801</v>
      </c>
      <c r="C632" s="16">
        <v>-0.77134883801795917</v>
      </c>
      <c r="D632" s="16">
        <v>3.2482386386418372E-2</v>
      </c>
      <c r="F632">
        <v>535</v>
      </c>
      <c r="G632" s="16">
        <v>-0.41901762560437811</v>
      </c>
      <c r="H632" s="16">
        <v>1.3349810780078903</v>
      </c>
      <c r="I632" s="16">
        <v>0.26116442195096373</v>
      </c>
    </row>
    <row r="633" spans="1:9" x14ac:dyDescent="0.15">
      <c r="A633">
        <v>536</v>
      </c>
      <c r="B633" s="16">
        <v>0.38650253867698886</v>
      </c>
      <c r="C633" s="16">
        <v>0.53641651080772923</v>
      </c>
      <c r="D633" s="16">
        <v>-0.23332353460451052</v>
      </c>
      <c r="F633">
        <v>536</v>
      </c>
      <c r="G633" s="16">
        <v>1.0481625216221853</v>
      </c>
      <c r="H633" s="16">
        <v>-1.7952088573241012</v>
      </c>
      <c r="I633" s="16">
        <v>-0.78305952980797844</v>
      </c>
    </row>
    <row r="634" spans="1:9" x14ac:dyDescent="0.15">
      <c r="A634">
        <v>537</v>
      </c>
      <c r="B634" s="16">
        <v>-0.94381804705254324</v>
      </c>
      <c r="C634" s="16">
        <v>-8.9651662031683177E-2</v>
      </c>
      <c r="D634" s="16">
        <v>0.86753530340107599</v>
      </c>
      <c r="F634">
        <v>537</v>
      </c>
      <c r="G634" s="16">
        <v>0.89410866741599249</v>
      </c>
      <c r="H634" s="16">
        <v>-0.31763767642019375</v>
      </c>
      <c r="I634" s="16">
        <v>-0.9977561944170027</v>
      </c>
    </row>
    <row r="635" spans="1:9" x14ac:dyDescent="0.15">
      <c r="A635">
        <v>538</v>
      </c>
      <c r="B635" s="16">
        <v>-0.21508208640734938</v>
      </c>
      <c r="C635" s="16">
        <v>-0.11553289304769065</v>
      </c>
      <c r="D635" s="16">
        <v>-1.9413598584538638</v>
      </c>
      <c r="F635">
        <v>538</v>
      </c>
      <c r="G635" s="16">
        <v>0.90471832742745284</v>
      </c>
      <c r="H635" s="16">
        <v>0.22851484986386494</v>
      </c>
      <c r="I635" s="16">
        <v>0.73977635079615034</v>
      </c>
    </row>
    <row r="636" spans="1:9" x14ac:dyDescent="0.15">
      <c r="A636">
        <v>539</v>
      </c>
      <c r="B636" s="16">
        <v>-1.3656098156599046</v>
      </c>
      <c r="C636" s="16">
        <v>-1.965579854457681</v>
      </c>
      <c r="D636" s="16">
        <v>-1.1096020087687697</v>
      </c>
      <c r="F636">
        <v>539</v>
      </c>
      <c r="G636" s="16">
        <v>-1.920147913359008</v>
      </c>
      <c r="H636" s="16">
        <v>-4.0963835789485703E-2</v>
      </c>
      <c r="I636" s="16">
        <v>-2.7262632248412357</v>
      </c>
    </row>
    <row r="637" spans="1:9" x14ac:dyDescent="0.15">
      <c r="A637">
        <v>540</v>
      </c>
      <c r="B637" s="16">
        <v>-0.1779946675392805</v>
      </c>
      <c r="C637" s="16">
        <v>-1.2379147068120004</v>
      </c>
      <c r="D637" s="16">
        <v>-0.63778176848513501</v>
      </c>
      <c r="F637">
        <v>540</v>
      </c>
      <c r="G637" s="16">
        <v>-1.4078504999133721</v>
      </c>
      <c r="H637" s="16">
        <v>0.11400036898243182</v>
      </c>
      <c r="I637" s="16">
        <v>0.71233359114694295</v>
      </c>
    </row>
    <row r="638" spans="1:9" x14ac:dyDescent="0.15">
      <c r="A638">
        <v>541</v>
      </c>
      <c r="B638" s="16">
        <v>0.85960593555558051</v>
      </c>
      <c r="C638" s="16">
        <v>-0.60216515676366944</v>
      </c>
      <c r="D638" s="16">
        <v>-0.22555987434259125</v>
      </c>
      <c r="F638">
        <v>541</v>
      </c>
      <c r="G638" s="16">
        <v>-0.42378720194765696</v>
      </c>
      <c r="H638" s="16">
        <v>0.65479902184451078</v>
      </c>
      <c r="I638" s="16">
        <v>-0.39103034579542717</v>
      </c>
    </row>
    <row r="639" spans="1:9" x14ac:dyDescent="0.15">
      <c r="A639">
        <v>542</v>
      </c>
      <c r="B639" s="16">
        <v>-0.8770847719478031</v>
      </c>
      <c r="C639" s="16">
        <v>1.7350716297165976</v>
      </c>
      <c r="D639" s="16">
        <v>0.6742539735926979</v>
      </c>
      <c r="F639">
        <v>542</v>
      </c>
      <c r="G639" s="16">
        <v>-1.5276553362025949</v>
      </c>
      <c r="H639" s="16">
        <v>-0.15233782496327763</v>
      </c>
      <c r="I639" s="16">
        <v>0.85483145253528692</v>
      </c>
    </row>
    <row r="640" spans="1:9" x14ac:dyDescent="0.15">
      <c r="A640">
        <v>543</v>
      </c>
      <c r="B640" s="16">
        <v>-0.82407981437631617</v>
      </c>
      <c r="C640" s="16">
        <v>0.89190057178335236</v>
      </c>
      <c r="D640" s="16">
        <v>-0.10708114793959</v>
      </c>
      <c r="F640">
        <v>543</v>
      </c>
      <c r="G640" s="16">
        <v>-0.48181478399659838</v>
      </c>
      <c r="H640" s="16">
        <v>-0.46996677027998396</v>
      </c>
      <c r="I640" s="16">
        <v>0.68746673647396217</v>
      </c>
    </row>
    <row r="641" spans="1:9" x14ac:dyDescent="0.15">
      <c r="A641">
        <v>544</v>
      </c>
      <c r="B641" s="16">
        <v>0.21181801208891166</v>
      </c>
      <c r="C641" s="16">
        <v>1.5858364162183394</v>
      </c>
      <c r="D641" s="16">
        <v>0.23779992308121084</v>
      </c>
      <c r="F641">
        <v>544</v>
      </c>
      <c r="G641" s="16">
        <v>-1.7269528400755487</v>
      </c>
      <c r="H641" s="16">
        <v>0.73176538564525617</v>
      </c>
      <c r="I641" s="16">
        <v>0.65513971082704003</v>
      </c>
    </row>
    <row r="642" spans="1:9" x14ac:dyDescent="0.15">
      <c r="A642">
        <v>545</v>
      </c>
      <c r="B642" s="16">
        <v>0.34771134754439909</v>
      </c>
      <c r="C642" s="16">
        <v>1.3630801654072602</v>
      </c>
      <c r="D642" s="16">
        <v>0.63622055246864051</v>
      </c>
      <c r="F642">
        <v>545</v>
      </c>
      <c r="G642" s="16">
        <v>-0.69473389158025312</v>
      </c>
      <c r="H642" s="16">
        <v>-0.71401611793445674</v>
      </c>
      <c r="I642" s="16">
        <v>-2.3201162823389243E-2</v>
      </c>
    </row>
    <row r="643" spans="1:9" x14ac:dyDescent="0.15">
      <c r="A643">
        <v>546</v>
      </c>
      <c r="B643" s="16">
        <v>-4.0158669714135037E-2</v>
      </c>
      <c r="C643" s="16">
        <v>-3.1023230993409041E-2</v>
      </c>
      <c r="D643" s="16">
        <v>-5.8396703246170842E-2</v>
      </c>
      <c r="F643">
        <v>546</v>
      </c>
      <c r="G643" s="16">
        <v>0.17740312689857926</v>
      </c>
      <c r="H643" s="16">
        <v>0.71219751802442677</v>
      </c>
      <c r="I643" s="16">
        <v>2.3095384959350147</v>
      </c>
    </row>
    <row r="644" spans="1:9" x14ac:dyDescent="0.15">
      <c r="A644">
        <v>547</v>
      </c>
      <c r="B644" s="16">
        <v>0.7337211511837064</v>
      </c>
      <c r="C644" s="16">
        <v>-1.3012070288543491</v>
      </c>
      <c r="D644" s="16">
        <v>0.42440368671716527</v>
      </c>
      <c r="F644">
        <v>547</v>
      </c>
      <c r="G644" s="16">
        <v>1.3383041844601522</v>
      </c>
      <c r="H644" s="16">
        <v>-0.47567776017840702</v>
      </c>
      <c r="I644" s="16">
        <v>0.15972902601417771</v>
      </c>
    </row>
    <row r="645" spans="1:9" x14ac:dyDescent="0.15">
      <c r="A645">
        <v>548</v>
      </c>
      <c r="B645" s="16">
        <v>-0.41519503227854254</v>
      </c>
      <c r="C645" s="16">
        <v>-0.26081222498678169</v>
      </c>
      <c r="D645" s="16">
        <v>-0.20739256859889754</v>
      </c>
      <c r="F645">
        <v>548</v>
      </c>
      <c r="G645" s="16">
        <v>-0.20214465145271537</v>
      </c>
      <c r="H645" s="16">
        <v>-0.71764195687537891</v>
      </c>
      <c r="I645" s="16">
        <v>0.49747471070834043</v>
      </c>
    </row>
    <row r="646" spans="1:9" x14ac:dyDescent="0.15">
      <c r="A646">
        <v>549</v>
      </c>
      <c r="B646" s="16">
        <v>0.64180199459446419</v>
      </c>
      <c r="C646" s="16">
        <v>2.4021020789081371</v>
      </c>
      <c r="D646" s="16">
        <v>-0.21357489724681561</v>
      </c>
      <c r="F646">
        <v>549</v>
      </c>
      <c r="G646" s="16">
        <v>-0.19316644479541437</v>
      </c>
      <c r="H646" s="16">
        <v>1.0588773395601554</v>
      </c>
      <c r="I646" s="16">
        <v>0.97728109948290176</v>
      </c>
    </row>
    <row r="647" spans="1:9" x14ac:dyDescent="0.15">
      <c r="A647">
        <v>550</v>
      </c>
      <c r="B647" s="16">
        <v>0.94591064005751901</v>
      </c>
      <c r="C647" s="16">
        <v>0.2898007730564488</v>
      </c>
      <c r="D647" s="16">
        <v>-1.1356838637689812</v>
      </c>
      <c r="F647">
        <v>550</v>
      </c>
      <c r="G647" s="16">
        <v>0.32301631795063551</v>
      </c>
      <c r="H647" s="16">
        <v>-0.75182276319961283</v>
      </c>
      <c r="I647" s="16">
        <v>1.3294598188142877</v>
      </c>
    </row>
    <row r="648" spans="1:9" x14ac:dyDescent="0.15">
      <c r="A648">
        <v>551</v>
      </c>
      <c r="B648" s="16">
        <v>1.0487441143225795</v>
      </c>
      <c r="C648" s="16">
        <v>-0.18025844449166717</v>
      </c>
      <c r="D648" s="16">
        <v>-0.4948507537576578</v>
      </c>
      <c r="F648">
        <v>551</v>
      </c>
      <c r="G648" s="16">
        <v>1.8938326357792142E-2</v>
      </c>
      <c r="H648" s="16">
        <v>0.15257804951653042</v>
      </c>
      <c r="I648" s="16">
        <v>-0.58891825546531551</v>
      </c>
    </row>
    <row r="649" spans="1:9" x14ac:dyDescent="0.15">
      <c r="A649">
        <v>552</v>
      </c>
      <c r="B649" s="16">
        <v>1.6004174435685057</v>
      </c>
      <c r="C649" s="16">
        <v>0.46377762864059491</v>
      </c>
      <c r="D649" s="16">
        <v>-0.62011229666508871</v>
      </c>
      <c r="F649">
        <v>552</v>
      </c>
      <c r="G649" s="16">
        <v>1.6100473475521322</v>
      </c>
      <c r="H649" s="16">
        <v>-0.94593342399859237</v>
      </c>
      <c r="I649" s="16">
        <v>-0.45287645239643665</v>
      </c>
    </row>
    <row r="650" spans="1:9" x14ac:dyDescent="0.15">
      <c r="A650">
        <v>553</v>
      </c>
      <c r="B650" s="16">
        <v>-0.13463536742621651</v>
      </c>
      <c r="C650" s="16">
        <v>-1.7049280160568707</v>
      </c>
      <c r="D650" s="16">
        <v>-6.5019675165397917E-2</v>
      </c>
      <c r="F650">
        <v>553</v>
      </c>
      <c r="G650" s="16">
        <v>1.1120610597153371</v>
      </c>
      <c r="H650" s="16">
        <v>-1.4402351562791131</v>
      </c>
      <c r="I650" s="16">
        <v>-0.45900883432845141</v>
      </c>
    </row>
    <row r="651" spans="1:9" x14ac:dyDescent="0.15">
      <c r="A651">
        <v>554</v>
      </c>
      <c r="B651" s="16">
        <v>-0.56574979821273097</v>
      </c>
      <c r="C651" s="16">
        <v>0.18148140593049766</v>
      </c>
      <c r="D651" s="16">
        <v>0.97329279628767096</v>
      </c>
      <c r="F651">
        <v>554</v>
      </c>
      <c r="G651" s="16">
        <v>-0.47621073291188182</v>
      </c>
      <c r="H651" s="16">
        <v>7.6240682052044179E-2</v>
      </c>
      <c r="I651" s="16">
        <v>-4.3675216384454374E-2</v>
      </c>
    </row>
    <row r="652" spans="1:9" x14ac:dyDescent="0.15">
      <c r="A652">
        <v>555</v>
      </c>
      <c r="B652" s="16">
        <v>0.33442124672157281</v>
      </c>
      <c r="C652" s="16">
        <v>0.72168093540405531</v>
      </c>
      <c r="D652" s="16">
        <v>-0.49845049181623491</v>
      </c>
      <c r="F652">
        <v>555</v>
      </c>
      <c r="G652" s="16">
        <v>-0.20998313980878786</v>
      </c>
      <c r="H652" s="16">
        <v>-1.0584372957883068</v>
      </c>
      <c r="I652" s="16">
        <v>0.16274786633473504</v>
      </c>
    </row>
    <row r="653" spans="1:9" x14ac:dyDescent="0.15">
      <c r="A653">
        <v>556</v>
      </c>
      <c r="B653" s="16">
        <v>-1.7335218541502935</v>
      </c>
      <c r="C653" s="16">
        <v>0.92404658180748478</v>
      </c>
      <c r="D653" s="16">
        <v>0.65621637356233598</v>
      </c>
      <c r="F653">
        <v>556</v>
      </c>
      <c r="G653" s="16">
        <v>0.37447677542646451</v>
      </c>
      <c r="H653" s="16">
        <v>1.1623247088533579</v>
      </c>
      <c r="I653" s="16">
        <v>-0.45317297804937029</v>
      </c>
    </row>
    <row r="654" spans="1:9" x14ac:dyDescent="0.15">
      <c r="A654">
        <v>557</v>
      </c>
      <c r="B654" s="16">
        <v>0.7987198726129745</v>
      </c>
      <c r="C654" s="16">
        <v>-0.33345110715391568</v>
      </c>
      <c r="D654" s="16">
        <v>-0.59418133065947565</v>
      </c>
      <c r="F654">
        <v>557</v>
      </c>
      <c r="G654" s="16">
        <v>1.2373546334326928</v>
      </c>
      <c r="H654" s="16">
        <v>1.4586425662639964</v>
      </c>
      <c r="I654" s="16">
        <v>-2.1578890653651657</v>
      </c>
    </row>
    <row r="655" spans="1:9" x14ac:dyDescent="0.15">
      <c r="A655">
        <v>558</v>
      </c>
      <c r="B655" s="16">
        <v>0.57825638633102072</v>
      </c>
      <c r="C655" s="16">
        <v>-0.14569341611510764</v>
      </c>
      <c r="D655" s="16">
        <v>0.74282571694774724</v>
      </c>
      <c r="F655">
        <v>558</v>
      </c>
      <c r="G655" s="16">
        <v>-0.80841253277066361</v>
      </c>
      <c r="H655" s="16">
        <v>0.12869742697182796</v>
      </c>
      <c r="I655" s="16">
        <v>-0.97571173726122795</v>
      </c>
    </row>
    <row r="656" spans="1:9" x14ac:dyDescent="0.15">
      <c r="A656">
        <v>559</v>
      </c>
      <c r="B656" s="16">
        <v>-0.62771563773170702</v>
      </c>
      <c r="C656" s="16">
        <v>-0.39102598824969298</v>
      </c>
      <c r="D656" s="16">
        <v>-0.29182355896544265</v>
      </c>
      <c r="F656">
        <v>559</v>
      </c>
      <c r="G656" s="16">
        <v>-0.30916169435035357</v>
      </c>
      <c r="H656" s="16">
        <v>0.87842418009798817</v>
      </c>
      <c r="I656" s="16">
        <v>1.2717286511757893</v>
      </c>
    </row>
    <row r="657" spans="1:9" x14ac:dyDescent="0.15">
      <c r="A657">
        <v>560</v>
      </c>
      <c r="B657" s="16">
        <v>-0.79658605523278347</v>
      </c>
      <c r="C657" s="16">
        <v>-0.78077121383762227</v>
      </c>
      <c r="D657" s="16">
        <v>-3.6702072515805588E-2</v>
      </c>
      <c r="F657">
        <v>560</v>
      </c>
      <c r="G657" s="16">
        <v>-0.99156510006363496</v>
      </c>
      <c r="H657" s="16">
        <v>1.1678091220770324</v>
      </c>
      <c r="I657" s="16">
        <v>0.38252497850651479</v>
      </c>
    </row>
    <row r="658" spans="1:9" x14ac:dyDescent="0.15">
      <c r="A658">
        <v>561</v>
      </c>
      <c r="B658" s="16">
        <v>-1.1138202388638765</v>
      </c>
      <c r="C658" s="16">
        <v>-0.3941706108645171</v>
      </c>
      <c r="D658" s="16">
        <v>2.813458120311453</v>
      </c>
      <c r="F658">
        <v>561</v>
      </c>
      <c r="G658" s="16">
        <v>0.7430482170044258</v>
      </c>
      <c r="H658" s="16">
        <v>0.29664483865512731</v>
      </c>
      <c r="I658" s="16">
        <v>-0.31020756506133085</v>
      </c>
    </row>
    <row r="659" spans="1:9" x14ac:dyDescent="0.15">
      <c r="A659">
        <v>562</v>
      </c>
      <c r="B659" s="16">
        <v>1.4466129049409431</v>
      </c>
      <c r="C659" s="16">
        <v>0.25802757108741353</v>
      </c>
      <c r="D659" s="16">
        <v>1.2322490788303102</v>
      </c>
      <c r="F659">
        <v>562</v>
      </c>
      <c r="G659" s="16">
        <v>2.0863468082372556</v>
      </c>
      <c r="H659" s="16">
        <v>2.3340578888931374E-2</v>
      </c>
      <c r="I659" s="16">
        <v>-1.1540299195069565</v>
      </c>
    </row>
    <row r="660" spans="1:9" x14ac:dyDescent="0.15">
      <c r="A660">
        <v>563</v>
      </c>
      <c r="B660" s="16">
        <v>0.67153908167046206</v>
      </c>
      <c r="C660" s="16">
        <v>2.400579124756514</v>
      </c>
      <c r="D660" s="16">
        <v>-0.17953938890102267</v>
      </c>
      <c r="F660">
        <v>563</v>
      </c>
      <c r="G660" s="16">
        <v>-0.15145939546986009</v>
      </c>
      <c r="H660" s="16">
        <v>0.52059843265749439</v>
      </c>
      <c r="I660" s="16">
        <v>0.36534113540925434</v>
      </c>
    </row>
    <row r="661" spans="1:9" x14ac:dyDescent="0.15">
      <c r="A661">
        <v>564</v>
      </c>
      <c r="B661" s="16">
        <v>0.85066738332455361</v>
      </c>
      <c r="C661" s="16">
        <v>1.1268351520082045</v>
      </c>
      <c r="D661" s="16">
        <v>-0.39335077942757757</v>
      </c>
      <c r="F661">
        <v>564</v>
      </c>
      <c r="G661" s="16">
        <v>0.55926361024902116</v>
      </c>
      <c r="H661" s="16">
        <v>1.7216606703597424</v>
      </c>
      <c r="I661" s="16">
        <v>-1.1180802688838949</v>
      </c>
    </row>
    <row r="662" spans="1:9" x14ac:dyDescent="0.15">
      <c r="A662">
        <v>565</v>
      </c>
      <c r="B662" s="16">
        <v>0.37205866422185063</v>
      </c>
      <c r="C662" s="16">
        <v>-0.90089084895505389</v>
      </c>
      <c r="D662" s="16">
        <v>-0.41925449930113595</v>
      </c>
      <c r="F662">
        <v>565</v>
      </c>
      <c r="G662" s="16">
        <v>-0.75040895098933225</v>
      </c>
      <c r="H662" s="16">
        <v>-0.11427917899309858</v>
      </c>
      <c r="I662" s="16">
        <v>0.44480717666150099</v>
      </c>
    </row>
    <row r="663" spans="1:9" x14ac:dyDescent="0.15">
      <c r="A663">
        <v>566</v>
      </c>
      <c r="B663" s="16">
        <v>-0.10739094135208516</v>
      </c>
      <c r="C663" s="16">
        <v>-2.6359087262433647</v>
      </c>
      <c r="D663" s="16">
        <v>1.0124334947824905</v>
      </c>
      <c r="F663">
        <v>566</v>
      </c>
      <c r="G663" s="16">
        <v>-0.83001093653536029</v>
      </c>
      <c r="H663" s="16">
        <v>-1.4454511612246035</v>
      </c>
      <c r="I663" s="16">
        <v>1.0974820480269425</v>
      </c>
    </row>
    <row r="664" spans="1:9" x14ac:dyDescent="0.15">
      <c r="A664">
        <v>567</v>
      </c>
      <c r="B664" s="16">
        <v>-9.2956514226323561E-2</v>
      </c>
      <c r="C664" s="16">
        <v>1.0309237299702252</v>
      </c>
      <c r="D664" s="16">
        <v>2.3190621667330116</v>
      </c>
      <c r="F664">
        <v>567</v>
      </c>
      <c r="G664" s="16">
        <v>1.4952758195783964</v>
      </c>
      <c r="H664" s="16">
        <v>0.12976313387096072</v>
      </c>
      <c r="I664" s="16">
        <v>-0.84884916703999269</v>
      </c>
    </row>
    <row r="665" spans="1:9" x14ac:dyDescent="0.15">
      <c r="A665">
        <v>568</v>
      </c>
      <c r="B665" s="16">
        <v>-4.0158669714135037E-2</v>
      </c>
      <c r="C665" s="16">
        <v>-3.1023230993409041E-2</v>
      </c>
      <c r="D665" s="16">
        <v>-5.8396703246170842E-2</v>
      </c>
      <c r="F665">
        <v>568</v>
      </c>
      <c r="G665" s="16">
        <v>6.5935865081995129E-2</v>
      </c>
      <c r="H665" s="16">
        <v>0.71526400898220133</v>
      </c>
      <c r="I665" s="16">
        <v>1.274151309359554</v>
      </c>
    </row>
    <row r="666" spans="1:9" x14ac:dyDescent="0.15">
      <c r="A666">
        <v>569</v>
      </c>
      <c r="B666" s="16">
        <v>-0.55840791811514956</v>
      </c>
      <c r="C666" s="16">
        <v>1.6440520963200527</v>
      </c>
      <c r="D666" s="16">
        <v>1.1230700850008797</v>
      </c>
      <c r="F666">
        <v>569</v>
      </c>
      <c r="G666" s="16">
        <v>-6.5255323182820471E-3</v>
      </c>
      <c r="H666" s="16">
        <v>-0.94176757177723736</v>
      </c>
      <c r="I666" s="16">
        <v>0.92117025004594133</v>
      </c>
    </row>
    <row r="667" spans="1:9" x14ac:dyDescent="0.15">
      <c r="A667">
        <v>570</v>
      </c>
      <c r="B667" s="16">
        <v>-0.74044410252459192</v>
      </c>
      <c r="C667" s="16">
        <v>1.1968820534212785</v>
      </c>
      <c r="D667" s="16">
        <v>1.4285146403993632</v>
      </c>
      <c r="F667">
        <v>570</v>
      </c>
      <c r="G667" s="16">
        <v>-5.1998142779693703E-3</v>
      </c>
      <c r="H667" s="16">
        <v>-0.53684264710616514</v>
      </c>
      <c r="I667" s="16">
        <v>-3.973606127682483E-2</v>
      </c>
    </row>
    <row r="668" spans="1:9" x14ac:dyDescent="0.15">
      <c r="A668">
        <v>571</v>
      </c>
      <c r="B668" s="16">
        <v>0.47239102579055531</v>
      </c>
      <c r="C668" s="16">
        <v>0.28302172746420029</v>
      </c>
      <c r="D668" s="16">
        <v>0.14523097940255561</v>
      </c>
      <c r="F668">
        <v>571</v>
      </c>
      <c r="G668" s="16">
        <v>0.78399142436855973</v>
      </c>
      <c r="H668" s="16">
        <v>-0.19413559083226134</v>
      </c>
      <c r="I668" s="16">
        <v>0.29167501413035329</v>
      </c>
    </row>
    <row r="669" spans="1:9" x14ac:dyDescent="0.15">
      <c r="A669">
        <v>572</v>
      </c>
      <c r="B669" s="16">
        <v>-0.9446163831192661</v>
      </c>
      <c r="C669" s="16">
        <v>1.5061338375490314</v>
      </c>
      <c r="D669" s="16">
        <v>0.85852849521518726</v>
      </c>
      <c r="F669">
        <v>572</v>
      </c>
      <c r="G669" s="16">
        <v>-1.4463111860178499</v>
      </c>
      <c r="H669" s="16">
        <v>0.26249608842036698</v>
      </c>
      <c r="I669" s="16">
        <v>1.1813564271100723</v>
      </c>
    </row>
    <row r="670" spans="1:9" x14ac:dyDescent="0.15">
      <c r="A670">
        <v>573</v>
      </c>
      <c r="B670" s="16">
        <v>0.27216352372868535</v>
      </c>
      <c r="C670" s="16">
        <v>-0.41221275924742218</v>
      </c>
      <c r="D670" s="16">
        <v>0.71010576959782956</v>
      </c>
      <c r="F670">
        <v>573</v>
      </c>
      <c r="G670" s="16">
        <v>0.8316474573014494</v>
      </c>
      <c r="H670" s="16">
        <v>-1.1079258524393505</v>
      </c>
      <c r="I670" s="16">
        <v>0.29333116573910456</v>
      </c>
    </row>
    <row r="671" spans="1:9" x14ac:dyDescent="0.15">
      <c r="A671">
        <v>574</v>
      </c>
      <c r="B671" s="16">
        <v>-0.7882789547495086</v>
      </c>
      <c r="C671" s="16">
        <v>0.97306576556934543</v>
      </c>
      <c r="D671" s="16">
        <v>-0.15952238452606032</v>
      </c>
      <c r="F671">
        <v>574</v>
      </c>
      <c r="G671" s="16">
        <v>-0.60144400695095557</v>
      </c>
      <c r="H671" s="16">
        <v>1.349466753120484</v>
      </c>
      <c r="I671" s="16">
        <v>0.79820539599755347</v>
      </c>
    </row>
    <row r="672" spans="1:9" x14ac:dyDescent="0.15">
      <c r="A672">
        <v>575</v>
      </c>
      <c r="B672" s="16">
        <v>-0.7011029127597932</v>
      </c>
      <c r="C672" s="16">
        <v>-0.12997157177305166</v>
      </c>
      <c r="D672" s="16">
        <v>-0.66541154412741799</v>
      </c>
      <c r="F672">
        <v>575</v>
      </c>
      <c r="G672" s="16">
        <v>-0.64195214923754651</v>
      </c>
      <c r="H672" s="16">
        <v>1.3411140599234381</v>
      </c>
      <c r="I672" s="16">
        <v>-1.8096099511999584</v>
      </c>
    </row>
    <row r="673" spans="1:9" x14ac:dyDescent="0.15">
      <c r="A673">
        <v>576</v>
      </c>
      <c r="B673" s="16">
        <v>-1.4429620899088431</v>
      </c>
      <c r="C673" s="16">
        <v>1.1415622178378784</v>
      </c>
      <c r="D673" s="16">
        <v>0.72720816453329473</v>
      </c>
      <c r="F673">
        <v>576</v>
      </c>
      <c r="G673" s="16">
        <v>-1.5853174330204522</v>
      </c>
      <c r="H673" s="16">
        <v>1.1909473928988641</v>
      </c>
      <c r="I673" s="16">
        <v>-0.60540155067502321</v>
      </c>
    </row>
    <row r="674" spans="1:9" x14ac:dyDescent="0.15">
      <c r="A674">
        <v>577</v>
      </c>
      <c r="B674" s="16">
        <v>0.23486799616643059</v>
      </c>
      <c r="C674" s="16">
        <v>0.1374886979350643</v>
      </c>
      <c r="D674" s="16">
        <v>5.0866931345828745E-2</v>
      </c>
      <c r="F674">
        <v>577</v>
      </c>
      <c r="G674" s="16">
        <v>1.5149373857151158</v>
      </c>
      <c r="H674" s="16">
        <v>-0.14166282658155915</v>
      </c>
      <c r="I674" s="16">
        <v>0.14128180581210348</v>
      </c>
    </row>
    <row r="675" spans="1:9" x14ac:dyDescent="0.15">
      <c r="A675">
        <v>578</v>
      </c>
      <c r="B675" s="16">
        <v>-1.3281061794034641</v>
      </c>
      <c r="C675" s="16">
        <v>-1.9426009550583436</v>
      </c>
      <c r="D675" s="16">
        <v>-1.0947024222334969</v>
      </c>
      <c r="F675">
        <v>578</v>
      </c>
      <c r="G675" s="16">
        <v>-0.6920516834624707</v>
      </c>
      <c r="H675" s="16">
        <v>0.13553321077761815</v>
      </c>
      <c r="I675" s="16">
        <v>-0.969374022016675</v>
      </c>
    </row>
    <row r="676" spans="1:9" x14ac:dyDescent="0.15">
      <c r="A676">
        <v>579</v>
      </c>
      <c r="B676" s="16">
        <v>9.7031998341285119E-2</v>
      </c>
      <c r="C676" s="16">
        <v>-1.0694027778835271</v>
      </c>
      <c r="D676" s="16">
        <v>-0.52851813389313551</v>
      </c>
      <c r="F676">
        <v>579</v>
      </c>
      <c r="G676" s="16">
        <v>0.72500667145893349</v>
      </c>
      <c r="H676" s="16">
        <v>0.28557730571370116</v>
      </c>
      <c r="I676" s="16">
        <v>-0.52838860584446856</v>
      </c>
    </row>
    <row r="677" spans="1:9" x14ac:dyDescent="0.15">
      <c r="A677">
        <v>580</v>
      </c>
      <c r="B677" s="16">
        <v>0.31926081970966219</v>
      </c>
      <c r="C677" s="16">
        <v>0.16105611200858017</v>
      </c>
      <c r="D677" s="16">
        <v>1.9582043706780463</v>
      </c>
      <c r="F677">
        <v>580</v>
      </c>
      <c r="G677" s="16">
        <v>-1.6626574358564885</v>
      </c>
      <c r="H677" s="16">
        <v>2.7773756932668321</v>
      </c>
      <c r="I677" s="16">
        <v>-7.6541151973098409E-2</v>
      </c>
    </row>
    <row r="678" spans="1:9" x14ac:dyDescent="0.15">
      <c r="A678">
        <v>581</v>
      </c>
      <c r="B678" s="16">
        <v>0.79372609891475165</v>
      </c>
      <c r="C678" s="16">
        <v>0.39106293077858323</v>
      </c>
      <c r="D678" s="16">
        <v>0.37288869963498783</v>
      </c>
      <c r="F678">
        <v>581</v>
      </c>
      <c r="G678" s="16">
        <v>-1.1456266579001895</v>
      </c>
      <c r="H678" s="16">
        <v>-0.24654139740159664</v>
      </c>
      <c r="I678" s="16">
        <v>-1.6185589925982344</v>
      </c>
    </row>
    <row r="679" spans="1:9" x14ac:dyDescent="0.15">
      <c r="A679">
        <v>582</v>
      </c>
      <c r="B679" s="16">
        <v>-0.17148389618914822</v>
      </c>
      <c r="C679" s="16">
        <v>0.551383365172331</v>
      </c>
      <c r="D679" s="16">
        <v>0.98548884775928758</v>
      </c>
      <c r="F679">
        <v>582</v>
      </c>
      <c r="G679" s="16">
        <v>-0.44547293442398456</v>
      </c>
      <c r="H679" s="16">
        <v>-3.5914401375730126E-2</v>
      </c>
      <c r="I679" s="16">
        <v>1.2248328307815455</v>
      </c>
    </row>
    <row r="680" spans="1:9" x14ac:dyDescent="0.15">
      <c r="A680">
        <v>583</v>
      </c>
      <c r="B680" s="16">
        <v>-1.3248354030229221</v>
      </c>
      <c r="C680" s="16">
        <v>-0.76732731362464368</v>
      </c>
      <c r="D680" s="16">
        <v>1.2161458181937856</v>
      </c>
      <c r="F680">
        <v>583</v>
      </c>
      <c r="G680" s="16">
        <v>-1.1145932529557545</v>
      </c>
      <c r="H680" s="16">
        <v>-0.91826365183830738</v>
      </c>
      <c r="I680" s="16">
        <v>-0.89285907658798813</v>
      </c>
    </row>
    <row r="681" spans="1:9" x14ac:dyDescent="0.15">
      <c r="A681">
        <v>584</v>
      </c>
      <c r="B681" s="16">
        <v>0.50342544546648627</v>
      </c>
      <c r="C681" s="16">
        <v>-0.53412452276646161</v>
      </c>
      <c r="D681" s="16">
        <v>-0.68927557228604575</v>
      </c>
      <c r="F681">
        <v>584</v>
      </c>
      <c r="G681" s="16">
        <v>0.351841364203268</v>
      </c>
      <c r="H681" s="16">
        <v>-0.6625570513639768</v>
      </c>
      <c r="I681" s="16">
        <v>-0.50851900983349063</v>
      </c>
    </row>
    <row r="682" spans="1:9" x14ac:dyDescent="0.15">
      <c r="A682">
        <v>585</v>
      </c>
      <c r="B682" s="16">
        <v>0.88934302263157883</v>
      </c>
      <c r="C682" s="16">
        <v>-0.6036881109152924</v>
      </c>
      <c r="D682" s="16">
        <v>-0.19152436599679817</v>
      </c>
      <c r="F682">
        <v>585</v>
      </c>
      <c r="G682" s="16">
        <v>1.5502971396194569</v>
      </c>
      <c r="H682" s="16">
        <v>-0.71026828726968305</v>
      </c>
      <c r="I682" s="16">
        <v>-0.7919579999175741</v>
      </c>
    </row>
    <row r="683" spans="1:9" x14ac:dyDescent="0.15">
      <c r="A683">
        <v>586</v>
      </c>
      <c r="B683" s="16">
        <v>-1.7901722507210713</v>
      </c>
      <c r="C683" s="16">
        <v>0.39575620749771523</v>
      </c>
      <c r="D683" s="16">
        <v>1.1892462361213463</v>
      </c>
      <c r="F683">
        <v>586</v>
      </c>
      <c r="G683" s="16">
        <v>-8.9058507273208423E-2</v>
      </c>
      <c r="H683" s="16">
        <v>0.85749141977547305</v>
      </c>
      <c r="I683" s="16">
        <v>-1.9271961783266216</v>
      </c>
    </row>
    <row r="684" spans="1:9" x14ac:dyDescent="0.15">
      <c r="A684">
        <v>587</v>
      </c>
      <c r="B684" s="16">
        <v>-2.7653293518453208</v>
      </c>
      <c r="C684" s="16">
        <v>-1.6780980522026248</v>
      </c>
      <c r="D684" s="16">
        <v>-2.9545317428524052</v>
      </c>
      <c r="F684">
        <v>587</v>
      </c>
      <c r="G684" s="16">
        <v>-1.6471076664044906</v>
      </c>
      <c r="H684" s="16">
        <v>-0.26798857888602612</v>
      </c>
      <c r="I684" s="16">
        <v>1.5993830013373955E-2</v>
      </c>
    </row>
    <row r="685" spans="1:9" x14ac:dyDescent="0.15">
      <c r="A685">
        <v>588</v>
      </c>
      <c r="B685" s="16">
        <v>-8.4100741140134438E-2</v>
      </c>
      <c r="C685" s="16">
        <v>-0.33287806913967732</v>
      </c>
      <c r="D685" s="16">
        <v>2.0757234366048252</v>
      </c>
      <c r="F685">
        <v>588</v>
      </c>
      <c r="G685" s="16">
        <v>0.65960072694108318</v>
      </c>
      <c r="H685" s="16">
        <v>-0.10888342155144703</v>
      </c>
      <c r="I685" s="16">
        <v>0.76838086166920361</v>
      </c>
    </row>
    <row r="686" spans="1:9" x14ac:dyDescent="0.15">
      <c r="A686">
        <v>589</v>
      </c>
      <c r="B686" s="16">
        <v>-5.8806433495262461E-2</v>
      </c>
      <c r="C686" s="16">
        <v>0.2438274975978342</v>
      </c>
      <c r="D686" s="16">
        <v>-0.38801612237217126</v>
      </c>
      <c r="F686">
        <v>589</v>
      </c>
      <c r="G686" s="16">
        <v>-1.3565391460758727</v>
      </c>
      <c r="H686" s="16">
        <v>0.76241601626849931</v>
      </c>
      <c r="I686" s="16">
        <v>0.46681459487282595</v>
      </c>
    </row>
    <row r="687" spans="1:9" x14ac:dyDescent="0.15">
      <c r="A687">
        <v>590</v>
      </c>
      <c r="B687" s="16">
        <v>-0.23058340772239547</v>
      </c>
      <c r="C687" s="16">
        <v>0.75061706428489183</v>
      </c>
      <c r="D687" s="16">
        <v>-1.1451251503863034</v>
      </c>
      <c r="F687">
        <v>590</v>
      </c>
      <c r="G687" s="16">
        <v>1.5595910991246906</v>
      </c>
      <c r="H687" s="16">
        <v>1.5315082403819686</v>
      </c>
      <c r="I687" s="16">
        <v>1.1393419966089668E-2</v>
      </c>
    </row>
    <row r="688" spans="1:9" x14ac:dyDescent="0.15">
      <c r="A688">
        <v>591</v>
      </c>
      <c r="B688" s="16">
        <v>0.37205866422185063</v>
      </c>
      <c r="C688" s="16">
        <v>-0.90089084895505389</v>
      </c>
      <c r="D688" s="16">
        <v>-0.41925449930113595</v>
      </c>
      <c r="F688">
        <v>591</v>
      </c>
      <c r="G688" s="16">
        <v>0.41671788628153439</v>
      </c>
      <c r="H688" s="16">
        <v>-1.19238106612723</v>
      </c>
      <c r="I688" s="16">
        <v>0.49217332543169795</v>
      </c>
    </row>
    <row r="689" spans="1:9" x14ac:dyDescent="0.15">
      <c r="A689">
        <v>592</v>
      </c>
      <c r="B689" s="16">
        <v>-0.20313087295407811</v>
      </c>
      <c r="C689" s="16">
        <v>0.39231671068022106</v>
      </c>
      <c r="D689" s="16">
        <v>-0.71201123215514317</v>
      </c>
      <c r="F689">
        <v>592</v>
      </c>
      <c r="G689" s="16">
        <v>1.567091408446772</v>
      </c>
      <c r="H689" s="16">
        <v>0.39581913798423995</v>
      </c>
      <c r="I689" s="16">
        <v>0.51165382487749222</v>
      </c>
    </row>
    <row r="690" spans="1:9" x14ac:dyDescent="0.15">
      <c r="A690">
        <v>593</v>
      </c>
      <c r="B690" s="16">
        <v>-1.3024486477389943</v>
      </c>
      <c r="C690" s="16">
        <v>0.3520085918364203</v>
      </c>
      <c r="D690" s="16">
        <v>-1.9361255083356843E-2</v>
      </c>
      <c r="F690">
        <v>593</v>
      </c>
      <c r="G690" s="16">
        <v>-0.4719978491185281</v>
      </c>
      <c r="H690" s="16">
        <v>-4.7536654935663447E-3</v>
      </c>
      <c r="I690" s="16">
        <v>1.9334953890616202</v>
      </c>
    </row>
    <row r="691" spans="1:9" x14ac:dyDescent="0.15">
      <c r="A691">
        <v>594</v>
      </c>
      <c r="B691" s="16">
        <v>-0.51487228635373827</v>
      </c>
      <c r="C691" s="16">
        <v>0.8345654792225029</v>
      </c>
      <c r="D691" s="16">
        <v>0.29353006215736915</v>
      </c>
      <c r="F691">
        <v>594</v>
      </c>
      <c r="G691" s="16">
        <v>0.79575293508929323</v>
      </c>
      <c r="H691" s="16">
        <v>0.56439278965899364</v>
      </c>
      <c r="I691" s="16">
        <v>-1.365634682438265</v>
      </c>
    </row>
    <row r="692" spans="1:9" x14ac:dyDescent="0.15">
      <c r="A692">
        <v>595</v>
      </c>
      <c r="B692" s="16">
        <v>0.8721071476410609</v>
      </c>
      <c r="C692" s="16">
        <v>-0.59450552363055698</v>
      </c>
      <c r="D692" s="16">
        <v>-0.22059334549750037</v>
      </c>
      <c r="F692">
        <v>595</v>
      </c>
      <c r="G692" s="16">
        <v>0.47661786138662898</v>
      </c>
      <c r="H692" s="16">
        <v>-1.0020628716613387</v>
      </c>
      <c r="I692" s="16">
        <v>-0.97711846920788448</v>
      </c>
    </row>
    <row r="693" spans="1:9" x14ac:dyDescent="0.15">
      <c r="A693">
        <v>596</v>
      </c>
      <c r="B693" s="16">
        <v>1.5502872656772371</v>
      </c>
      <c r="C693" s="16">
        <v>-0.50473977013564975</v>
      </c>
      <c r="D693" s="16">
        <v>0.41549047488444873</v>
      </c>
      <c r="F693">
        <v>596</v>
      </c>
      <c r="G693" s="16">
        <v>1.1690058107733956</v>
      </c>
      <c r="H693" s="16">
        <v>-0.90586758201021866</v>
      </c>
      <c r="I693" s="16">
        <v>0.95498167703280501</v>
      </c>
    </row>
    <row r="694" spans="1:9" x14ac:dyDescent="0.15">
      <c r="A694">
        <v>597</v>
      </c>
      <c r="B694" s="16">
        <v>0.58457926967501495</v>
      </c>
      <c r="C694" s="16">
        <v>-0.77067708569214277</v>
      </c>
      <c r="D694" s="16">
        <v>-0.33482350893459084</v>
      </c>
      <c r="F694">
        <v>597</v>
      </c>
      <c r="G694" s="16">
        <v>1.0714919479712426</v>
      </c>
      <c r="H694" s="16">
        <v>0.32294514302877392</v>
      </c>
      <c r="I694" s="16">
        <v>-1.4156710163203075</v>
      </c>
    </row>
    <row r="695" spans="1:9" x14ac:dyDescent="0.15">
      <c r="A695">
        <v>598</v>
      </c>
      <c r="B695" s="16">
        <v>0.8721071476410609</v>
      </c>
      <c r="C695" s="16">
        <v>-0.59450552363055698</v>
      </c>
      <c r="D695" s="16">
        <v>-0.22059334549750037</v>
      </c>
      <c r="F695">
        <v>598</v>
      </c>
      <c r="G695" s="16">
        <v>0.6971716170190182</v>
      </c>
      <c r="H695" s="16">
        <v>1.1402871708073195</v>
      </c>
      <c r="I695" s="16">
        <v>-1.3253142529131834</v>
      </c>
    </row>
    <row r="696" spans="1:9" x14ac:dyDescent="0.15">
      <c r="A696">
        <v>599</v>
      </c>
      <c r="B696" s="16">
        <v>0.93461320806846204</v>
      </c>
      <c r="C696" s="16">
        <v>-0.55620735796499488</v>
      </c>
      <c r="D696" s="16">
        <v>-0.19576070127204592</v>
      </c>
      <c r="F696">
        <v>599</v>
      </c>
      <c r="G696" s="16">
        <v>0.54266598857089832</v>
      </c>
      <c r="H696" s="16">
        <v>-1.4526539241979139</v>
      </c>
      <c r="I696" s="16">
        <v>-2.2595838677053073</v>
      </c>
    </row>
    <row r="697" spans="1:9" x14ac:dyDescent="0.15">
      <c r="A697">
        <v>600</v>
      </c>
      <c r="B697" s="16">
        <v>0.19736435990998979</v>
      </c>
      <c r="C697" s="16">
        <v>0.11450979853572701</v>
      </c>
      <c r="D697" s="16">
        <v>3.5967344810556065E-2</v>
      </c>
      <c r="F697">
        <v>600</v>
      </c>
      <c r="G697" s="16">
        <v>-5.5740716723766695E-2</v>
      </c>
      <c r="H697" s="16">
        <v>-0.84155476871101786</v>
      </c>
      <c r="I697" s="16">
        <v>-0.84515923566733575</v>
      </c>
    </row>
    <row r="699" spans="1:9" x14ac:dyDescent="0.15">
      <c r="A699" t="s">
        <v>819</v>
      </c>
    </row>
    <row r="700" spans="1:9" x14ac:dyDescent="0.15">
      <c r="B700" t="s">
        <v>702</v>
      </c>
      <c r="G700" t="s">
        <v>703</v>
      </c>
    </row>
    <row r="701" spans="1:9" x14ac:dyDescent="0.15">
      <c r="A701" t="s">
        <v>690</v>
      </c>
      <c r="B701">
        <v>1</v>
      </c>
      <c r="C701">
        <v>2</v>
      </c>
      <c r="D701">
        <v>3</v>
      </c>
      <c r="F701" t="s">
        <v>691</v>
      </c>
      <c r="G701">
        <v>1</v>
      </c>
      <c r="H701">
        <v>2</v>
      </c>
      <c r="I701">
        <v>3</v>
      </c>
    </row>
    <row r="702" spans="1:9" x14ac:dyDescent="0.15">
      <c r="A702" s="26" t="s">
        <v>802</v>
      </c>
      <c r="B702" s="16">
        <v>0.91428517853987623</v>
      </c>
      <c r="C702" s="16">
        <v>0.39365803342842254</v>
      </c>
      <c r="D702" s="16">
        <v>9.5477562911786149E-2</v>
      </c>
      <c r="F702" s="26" t="s">
        <v>808</v>
      </c>
      <c r="G702" s="16">
        <v>0.88043221854206555</v>
      </c>
      <c r="H702" s="16">
        <v>0.2449103745411797</v>
      </c>
      <c r="I702" s="16">
        <v>-0.2730571940410676</v>
      </c>
    </row>
    <row r="703" spans="1:9" x14ac:dyDescent="0.15">
      <c r="A703" s="26" t="s">
        <v>804</v>
      </c>
      <c r="B703" s="16">
        <v>9.996773420756877E-2</v>
      </c>
      <c r="C703" s="16">
        <v>0.42130826330694243</v>
      </c>
      <c r="D703" s="16">
        <v>-0.90139103578119362</v>
      </c>
      <c r="F703" s="26" t="s">
        <v>810</v>
      </c>
      <c r="G703" s="16">
        <v>0.9101273440912595</v>
      </c>
      <c r="H703" s="16">
        <v>-0.22096947663786129</v>
      </c>
      <c r="I703" s="16">
        <v>0.3397965638321756</v>
      </c>
    </row>
    <row r="704" spans="1:9" x14ac:dyDescent="0.15">
      <c r="A704" s="26" t="s">
        <v>806</v>
      </c>
      <c r="B704" s="16">
        <v>0.58532550966614327</v>
      </c>
      <c r="C704" s="16">
        <v>-0.60612279972130012</v>
      </c>
      <c r="D704" s="16">
        <v>-0.53852502206683328</v>
      </c>
      <c r="F704" s="26" t="s">
        <v>812</v>
      </c>
      <c r="G704" s="16">
        <v>0.79999103205945843</v>
      </c>
      <c r="H704" s="16">
        <v>0.18793320611253414</v>
      </c>
      <c r="I704" s="16">
        <v>-0.28357093739697009</v>
      </c>
    </row>
    <row r="705" spans="1:9" x14ac:dyDescent="0.15">
      <c r="A705" t="s">
        <v>77</v>
      </c>
      <c r="B705" s="16">
        <v>0.39617229594873954</v>
      </c>
      <c r="C705" s="16">
        <v>0.23328404945181078</v>
      </c>
      <c r="D705" s="16">
        <v>0.3705436545994501</v>
      </c>
      <c r="F705" s="26" t="s">
        <v>814</v>
      </c>
      <c r="G705" s="16">
        <v>0.6941030693844179</v>
      </c>
      <c r="H705" s="16">
        <v>0.67588810428134738</v>
      </c>
      <c r="I705" s="16">
        <v>0.23767279344351291</v>
      </c>
    </row>
    <row r="706" spans="1:9" x14ac:dyDescent="0.15">
      <c r="A706" t="s">
        <v>78</v>
      </c>
      <c r="B706" s="16">
        <v>0.39617229594873954</v>
      </c>
      <c r="C706" s="16">
        <v>0.62945634540055029</v>
      </c>
      <c r="D706" s="16">
        <v>1.0000000000000004</v>
      </c>
      <c r="F706" t="s">
        <v>77</v>
      </c>
      <c r="G706" s="16">
        <v>0.6813143490534852</v>
      </c>
      <c r="H706" s="16">
        <v>0.15023805515807026</v>
      </c>
      <c r="I706" s="16">
        <v>8.1730692322293533E-2</v>
      </c>
    </row>
    <row r="707" spans="1:9" x14ac:dyDescent="0.15">
      <c r="F707" t="s">
        <v>78</v>
      </c>
      <c r="G707" s="16">
        <v>0.6813143490534852</v>
      </c>
      <c r="H707" s="16">
        <v>0.83155240421155541</v>
      </c>
      <c r="I707" s="16">
        <v>0.91328309653384898</v>
      </c>
    </row>
    <row r="709" spans="1:9" x14ac:dyDescent="0.15">
      <c r="B709" t="s">
        <v>703</v>
      </c>
      <c r="G709" t="s">
        <v>702</v>
      </c>
    </row>
    <row r="710" spans="1:9" x14ac:dyDescent="0.15">
      <c r="A710" t="s">
        <v>690</v>
      </c>
      <c r="B710">
        <v>1</v>
      </c>
      <c r="C710">
        <v>2</v>
      </c>
      <c r="D710">
        <v>3</v>
      </c>
      <c r="F710" t="s">
        <v>691</v>
      </c>
      <c r="G710">
        <v>1</v>
      </c>
      <c r="H710">
        <v>2</v>
      </c>
      <c r="I710">
        <v>3</v>
      </c>
    </row>
    <row r="711" spans="1:9" x14ac:dyDescent="0.15">
      <c r="A711" s="26" t="s">
        <v>802</v>
      </c>
      <c r="B711" s="16">
        <v>0.40817025910547883</v>
      </c>
      <c r="C711" s="16">
        <v>6.0371012150566276E-2</v>
      </c>
      <c r="D711" s="16">
        <v>2.1485773017718601E-3</v>
      </c>
      <c r="F711" s="26" t="s">
        <v>808</v>
      </c>
      <c r="G711" s="16">
        <v>0.39305706272198104</v>
      </c>
      <c r="H711" s="16">
        <v>3.7559216227498013E-2</v>
      </c>
      <c r="I711" s="16">
        <v>-6.1447367456436879E-3</v>
      </c>
    </row>
    <row r="712" spans="1:9" x14ac:dyDescent="0.15">
      <c r="A712" s="26" t="s">
        <v>804</v>
      </c>
      <c r="B712" s="16">
        <v>4.4629243622712297E-2</v>
      </c>
      <c r="C712" s="16">
        <v>6.4611424443005466E-2</v>
      </c>
      <c r="D712" s="16">
        <v>-2.0284433959747741E-2</v>
      </c>
      <c r="F712" s="26" t="s">
        <v>810</v>
      </c>
      <c r="G712" s="16">
        <v>0.40631405011944038</v>
      </c>
      <c r="H712" s="16">
        <v>-3.388766346980971E-2</v>
      </c>
      <c r="I712" s="16">
        <v>7.6466047311299348E-3</v>
      </c>
    </row>
    <row r="713" spans="1:9" x14ac:dyDescent="0.15">
      <c r="A713" s="26" t="s">
        <v>806</v>
      </c>
      <c r="B713" s="16">
        <v>0.26131066165047251</v>
      </c>
      <c r="C713" s="16">
        <v>-9.2954401534839581E-2</v>
      </c>
      <c r="D713" s="16">
        <v>-1.2118686354948434E-2</v>
      </c>
      <c r="F713" s="26" t="s">
        <v>812</v>
      </c>
      <c r="G713" s="16">
        <v>0.35714518238088944</v>
      </c>
      <c r="H713" s="16">
        <v>2.8821253235725795E-2</v>
      </c>
      <c r="I713" s="16">
        <v>-6.3813325451419715E-3</v>
      </c>
    </row>
    <row r="714" spans="1:9" x14ac:dyDescent="0.15">
      <c r="A714" t="s">
        <v>704</v>
      </c>
      <c r="B714" s="16">
        <v>7.8959330565592289E-2</v>
      </c>
      <c r="C714" s="16">
        <v>5.4866053471127373E-3</v>
      </c>
      <c r="D714" s="16">
        <v>1.8764573481955664E-4</v>
      </c>
      <c r="F714" s="26" t="s">
        <v>814</v>
      </c>
      <c r="G714" s="16">
        <v>0.30987293278558548</v>
      </c>
      <c r="H714" s="16">
        <v>0.10365354061400599</v>
      </c>
      <c r="I714" s="16">
        <v>5.3484646410483262E-3</v>
      </c>
    </row>
    <row r="715" spans="1:9" x14ac:dyDescent="0.15">
      <c r="A715" t="s">
        <v>705</v>
      </c>
      <c r="B715" s="16">
        <v>7.8959330565592289E-2</v>
      </c>
      <c r="C715" s="16">
        <v>8.4445935912705022E-2</v>
      </c>
      <c r="D715" s="16">
        <v>8.4633581647524575E-2</v>
      </c>
      <c r="F715" t="s">
        <v>704</v>
      </c>
      <c r="G715" s="16">
        <v>0.13578971941277829</v>
      </c>
      <c r="H715" s="16">
        <v>3.5334473947410622E-3</v>
      </c>
      <c r="I715" s="16">
        <v>4.13889581639087E-5</v>
      </c>
    </row>
    <row r="716" spans="1:9" x14ac:dyDescent="0.15">
      <c r="F716" t="s">
        <v>705</v>
      </c>
      <c r="G716" s="16">
        <v>0.13578971941277829</v>
      </c>
      <c r="H716" s="16">
        <v>0.13932316680751936</v>
      </c>
      <c r="I716" s="16">
        <v>0.13936455576568327</v>
      </c>
    </row>
  </sheetData>
  <phoneticPr fontId="2"/>
  <hyperlinks>
    <hyperlink ref="A4" location="A16" display="ケースの要約" xr:uid="{00000000-0004-0000-2400-000000000000}"/>
    <hyperlink ref="A5" location="A24" display="基本統計量" xr:uid="{00000000-0004-0000-2400-000001000000}"/>
    <hyperlink ref="A6" location="A34" display="相関行列" xr:uid="{00000000-0004-0000-2400-000002000000}"/>
    <hyperlink ref="A7" location="A44" display="線形結合している変数" xr:uid="{00000000-0004-0000-2400-000003000000}"/>
    <hyperlink ref="A8" location="A47" display="固有値と正準相関係数" xr:uid="{00000000-0004-0000-2400-000004000000}"/>
    <hyperlink ref="A9" location="A66" display="正準相関係数の有意性の検定" xr:uid="{00000000-0004-0000-2400-000005000000}"/>
    <hyperlink ref="A10" location="A72" display="多変量検定" xr:uid="{00000000-0004-0000-2400-000006000000}"/>
    <hyperlink ref="A11" location="A79" display="正準変量の係数" xr:uid="{00000000-0004-0000-2400-000007000000}"/>
    <hyperlink ref="A12" location="A87" display="正準変量の標準化された係数" xr:uid="{00000000-0004-0000-2400-000008000000}"/>
    <hyperlink ref="A13" location="A95" display="正準得点" xr:uid="{00000000-0004-0000-2400-000009000000}"/>
    <hyperlink ref="A14" location="A699" display="正準構造（変数と正準変量との相関係数）" xr:uid="{00000000-0004-0000-2400-00000A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7">
    <pageSetUpPr fitToPage="1"/>
  </sheetPr>
  <dimension ref="A2:K229"/>
  <sheetViews>
    <sheetView zoomScaleNormal="100" workbookViewId="0">
      <selection activeCell="C16" sqref="C16:G16"/>
    </sheetView>
  </sheetViews>
  <sheetFormatPr defaultColWidth="9" defaultRowHeight="13.5" x14ac:dyDescent="0.15"/>
  <cols>
    <col min="1" max="1" width="2.625" style="3" customWidth="1"/>
    <col min="2" max="2" width="4.625" style="3" customWidth="1"/>
    <col min="3" max="16384" width="9" style="3"/>
  </cols>
  <sheetData>
    <row r="2" spans="2:7" s="2" customFormat="1" ht="18" customHeight="1" x14ac:dyDescent="0.15">
      <c r="B2" s="25" t="s">
        <v>873</v>
      </c>
    </row>
    <row r="3" spans="2:7" s="2" customFormat="1" x14ac:dyDescent="0.15"/>
    <row r="4" spans="2:7" s="2" customFormat="1" x14ac:dyDescent="0.15"/>
    <row r="5" spans="2:7" s="2" customFormat="1" ht="18" customHeight="1" x14ac:dyDescent="0.15"/>
    <row r="6" spans="2:7" s="2" customFormat="1" ht="18" customHeight="1" x14ac:dyDescent="0.15"/>
    <row r="7" spans="2:7" s="2" customFormat="1" ht="18" customHeight="1" x14ac:dyDescent="0.15"/>
    <row r="8" spans="2:7" s="2" customFormat="1" ht="18" customHeight="1" x14ac:dyDescent="0.15"/>
    <row r="9" spans="2:7" s="2" customFormat="1" ht="18" customHeight="1" x14ac:dyDescent="0.15"/>
    <row r="10" spans="2:7" s="2" customFormat="1" ht="18" customHeight="1" x14ac:dyDescent="0.15"/>
    <row r="11" spans="2:7" s="2" customFormat="1" ht="18" customHeight="1" x14ac:dyDescent="0.15"/>
    <row r="12" spans="2:7" s="2" customFormat="1" ht="18" customHeight="1" x14ac:dyDescent="0.15"/>
    <row r="13" spans="2:7" s="2" customFormat="1" ht="18" customHeight="1" x14ac:dyDescent="0.15"/>
    <row r="14" spans="2:7" s="2" customFormat="1" x14ac:dyDescent="0.15"/>
    <row r="15" spans="2:7" s="2" customFormat="1" ht="14.25" thickBot="1" x14ac:dyDescent="0.2">
      <c r="B15" s="2" t="s">
        <v>4</v>
      </c>
    </row>
    <row r="16" spans="2:7" x14ac:dyDescent="0.15">
      <c r="B16" t="s">
        <v>479</v>
      </c>
      <c r="C16" s="37" t="s">
        <v>0</v>
      </c>
      <c r="D16" s="40" t="s">
        <v>1</v>
      </c>
      <c r="E16" s="41" t="s">
        <v>2</v>
      </c>
      <c r="F16" s="42" t="s">
        <v>3</v>
      </c>
      <c r="G16" s="37" t="s">
        <v>874</v>
      </c>
    </row>
    <row r="17" spans="2:7" x14ac:dyDescent="0.15">
      <c r="B17">
        <v>1</v>
      </c>
      <c r="C17" s="38">
        <v>120</v>
      </c>
      <c r="D17" s="43">
        <v>62</v>
      </c>
      <c r="E17">
        <v>71</v>
      </c>
      <c r="F17" s="44">
        <v>80</v>
      </c>
      <c r="G17" s="38">
        <v>1</v>
      </c>
    </row>
    <row r="18" spans="2:7" x14ac:dyDescent="0.15">
      <c r="B18">
        <v>2</v>
      </c>
      <c r="C18" s="38">
        <v>130</v>
      </c>
      <c r="D18" s="43">
        <v>90</v>
      </c>
      <c r="E18">
        <v>32</v>
      </c>
      <c r="F18" s="44">
        <v>79</v>
      </c>
      <c r="G18" s="38">
        <v>1</v>
      </c>
    </row>
    <row r="19" spans="2:7" x14ac:dyDescent="0.15">
      <c r="B19">
        <v>3</v>
      </c>
      <c r="C19" s="38">
        <v>95</v>
      </c>
      <c r="D19" s="43">
        <v>53</v>
      </c>
      <c r="E19">
        <v>20</v>
      </c>
      <c r="F19" s="44">
        <v>32</v>
      </c>
      <c r="G19" s="38">
        <v>1</v>
      </c>
    </row>
    <row r="20" spans="2:7" x14ac:dyDescent="0.15">
      <c r="B20">
        <v>4</v>
      </c>
      <c r="C20" s="38">
        <v>141</v>
      </c>
      <c r="D20" s="43">
        <v>88</v>
      </c>
      <c r="E20">
        <v>28</v>
      </c>
      <c r="F20" s="44">
        <v>68</v>
      </c>
      <c r="G20" s="38">
        <v>1</v>
      </c>
    </row>
    <row r="21" spans="2:7" x14ac:dyDescent="0.15">
      <c r="B21">
        <v>5</v>
      </c>
      <c r="C21" s="38">
        <v>128</v>
      </c>
      <c r="D21" s="43">
        <v>79</v>
      </c>
      <c r="E21">
        <v>45</v>
      </c>
      <c r="F21" s="44">
        <v>50</v>
      </c>
      <c r="G21" s="38">
        <v>1</v>
      </c>
    </row>
    <row r="22" spans="2:7" x14ac:dyDescent="0.15">
      <c r="B22">
        <v>6</v>
      </c>
      <c r="C22" s="38">
        <v>118</v>
      </c>
      <c r="D22" s="43">
        <v>88</v>
      </c>
      <c r="E22">
        <v>30</v>
      </c>
      <c r="F22" s="44">
        <v>70</v>
      </c>
      <c r="G22" s="38">
        <v>1</v>
      </c>
    </row>
    <row r="23" spans="2:7" x14ac:dyDescent="0.15">
      <c r="B23">
        <v>7</v>
      </c>
      <c r="C23" s="38">
        <v>108</v>
      </c>
      <c r="D23" s="43">
        <v>83</v>
      </c>
      <c r="E23">
        <v>22</v>
      </c>
      <c r="F23" s="44">
        <v>56</v>
      </c>
      <c r="G23" s="38">
        <v>1</v>
      </c>
    </row>
    <row r="24" spans="2:7" x14ac:dyDescent="0.15">
      <c r="B24">
        <v>8</v>
      </c>
      <c r="C24" s="38">
        <v>87</v>
      </c>
      <c r="D24" s="43">
        <v>53</v>
      </c>
      <c r="E24">
        <v>40</v>
      </c>
      <c r="F24" s="44">
        <v>38</v>
      </c>
      <c r="G24" s="38">
        <v>1</v>
      </c>
    </row>
    <row r="25" spans="2:7" x14ac:dyDescent="0.15">
      <c r="B25">
        <v>9</v>
      </c>
      <c r="C25" s="38">
        <v>120</v>
      </c>
      <c r="D25" s="43">
        <v>92</v>
      </c>
      <c r="E25">
        <v>15</v>
      </c>
      <c r="F25" s="44">
        <v>62</v>
      </c>
      <c r="G25" s="38">
        <v>1</v>
      </c>
    </row>
    <row r="26" spans="2:7" x14ac:dyDescent="0.15">
      <c r="B26">
        <v>10</v>
      </c>
      <c r="C26" s="38">
        <v>110</v>
      </c>
      <c r="D26" s="43">
        <v>70</v>
      </c>
      <c r="E26">
        <v>10</v>
      </c>
      <c r="F26" s="44">
        <v>43</v>
      </c>
      <c r="G26" s="38">
        <v>2</v>
      </c>
    </row>
    <row r="27" spans="2:7" x14ac:dyDescent="0.15">
      <c r="B27">
        <v>11</v>
      </c>
      <c r="C27" s="38">
        <v>100</v>
      </c>
      <c r="D27" s="43">
        <v>70</v>
      </c>
      <c r="E27">
        <v>10</v>
      </c>
      <c r="F27" s="44">
        <v>78</v>
      </c>
      <c r="G27" s="38">
        <v>2</v>
      </c>
    </row>
    <row r="28" spans="2:7" x14ac:dyDescent="0.15">
      <c r="B28">
        <v>12</v>
      </c>
      <c r="C28" s="38">
        <v>127</v>
      </c>
      <c r="D28" s="43">
        <v>82</v>
      </c>
      <c r="E28">
        <v>31</v>
      </c>
      <c r="F28" s="44">
        <v>76</v>
      </c>
      <c r="G28" s="38">
        <v>2</v>
      </c>
    </row>
    <row r="29" spans="2:7" x14ac:dyDescent="0.15">
      <c r="B29">
        <v>13</v>
      </c>
      <c r="C29" s="38">
        <v>112</v>
      </c>
      <c r="D29" s="43">
        <v>87</v>
      </c>
      <c r="E29">
        <v>13</v>
      </c>
      <c r="F29" s="44">
        <v>47</v>
      </c>
      <c r="G29" s="38">
        <v>2</v>
      </c>
    </row>
    <row r="30" spans="2:7" x14ac:dyDescent="0.15">
      <c r="B30">
        <v>14</v>
      </c>
      <c r="C30" s="38">
        <v>130</v>
      </c>
      <c r="D30" s="43">
        <v>63</v>
      </c>
      <c r="E30">
        <v>18</v>
      </c>
      <c r="F30" s="44">
        <v>65</v>
      </c>
      <c r="G30" s="38">
        <v>3</v>
      </c>
    </row>
    <row r="31" spans="2:7" x14ac:dyDescent="0.15">
      <c r="B31">
        <v>15</v>
      </c>
      <c r="C31" s="38">
        <v>99</v>
      </c>
      <c r="D31" s="43">
        <v>79</v>
      </c>
      <c r="E31">
        <v>15</v>
      </c>
      <c r="F31" s="44">
        <v>72</v>
      </c>
      <c r="G31" s="38">
        <v>3</v>
      </c>
    </row>
    <row r="32" spans="2:7" x14ac:dyDescent="0.15">
      <c r="B32">
        <v>16</v>
      </c>
      <c r="C32" s="38">
        <v>102</v>
      </c>
      <c r="D32" s="43">
        <v>69</v>
      </c>
      <c r="E32">
        <v>22</v>
      </c>
      <c r="F32" s="44">
        <v>50</v>
      </c>
      <c r="G32" s="38">
        <v>3</v>
      </c>
    </row>
    <row r="33" spans="2:7" x14ac:dyDescent="0.15">
      <c r="B33">
        <v>17</v>
      </c>
      <c r="C33" s="38">
        <v>130</v>
      </c>
      <c r="D33" s="43">
        <v>77</v>
      </c>
      <c r="E33">
        <v>28</v>
      </c>
      <c r="F33" s="44">
        <v>48</v>
      </c>
      <c r="G33" s="38">
        <v>1</v>
      </c>
    </row>
    <row r="34" spans="2:7" x14ac:dyDescent="0.15">
      <c r="B34">
        <v>18</v>
      </c>
      <c r="C34" s="38">
        <v>110</v>
      </c>
      <c r="D34" s="43">
        <v>78</v>
      </c>
      <c r="E34">
        <v>17</v>
      </c>
      <c r="F34" s="44">
        <v>39</v>
      </c>
      <c r="G34" s="38">
        <v>1</v>
      </c>
    </row>
    <row r="35" spans="2:7" x14ac:dyDescent="0.15">
      <c r="B35">
        <v>19</v>
      </c>
      <c r="C35" s="38">
        <v>120</v>
      </c>
      <c r="D35" s="43">
        <v>68</v>
      </c>
      <c r="E35">
        <v>33</v>
      </c>
      <c r="F35" s="44">
        <v>43</v>
      </c>
      <c r="G35" s="38">
        <v>1</v>
      </c>
    </row>
    <row r="36" spans="2:7" ht="14.25" thickBot="1" x14ac:dyDescent="0.2">
      <c r="B36">
        <v>20</v>
      </c>
      <c r="C36" s="39">
        <v>128</v>
      </c>
      <c r="D36" s="45">
        <v>81</v>
      </c>
      <c r="E36" s="46">
        <v>42</v>
      </c>
      <c r="F36" s="47">
        <v>52</v>
      </c>
      <c r="G36" s="39">
        <v>1</v>
      </c>
    </row>
    <row r="37" spans="2:7" x14ac:dyDescent="0.15">
      <c r="C37" s="4"/>
      <c r="D37" s="9"/>
      <c r="E37" s="9"/>
      <c r="F37" s="9"/>
    </row>
    <row r="58" spans="11:11" x14ac:dyDescent="0.15">
      <c r="K58" t="s">
        <v>876</v>
      </c>
    </row>
    <row r="71" spans="2:2" x14ac:dyDescent="0.15">
      <c r="B71" t="s">
        <v>665</v>
      </c>
    </row>
    <row r="97" spans="2:11" x14ac:dyDescent="0.15">
      <c r="B97" t="s">
        <v>666</v>
      </c>
      <c r="I97" t="s">
        <v>447</v>
      </c>
    </row>
    <row r="110" spans="2:11" x14ac:dyDescent="0.15">
      <c r="K110"/>
    </row>
    <row r="123" spans="2:2" x14ac:dyDescent="0.15">
      <c r="B123" t="s">
        <v>875</v>
      </c>
    </row>
    <row r="150" spans="2:2" x14ac:dyDescent="0.15">
      <c r="B150" t="s">
        <v>877</v>
      </c>
    </row>
    <row r="172" spans="2:2" x14ac:dyDescent="0.15">
      <c r="B172"/>
    </row>
    <row r="177" spans="2:2" x14ac:dyDescent="0.15">
      <c r="B177" t="s">
        <v>878</v>
      </c>
    </row>
    <row r="196" spans="1:11" x14ac:dyDescent="0.15">
      <c r="B196"/>
    </row>
    <row r="198" spans="1:11" x14ac:dyDescent="0.15">
      <c r="K198"/>
    </row>
    <row r="204" spans="1:11" x14ac:dyDescent="0.15">
      <c r="A204"/>
      <c r="B204"/>
      <c r="C204"/>
      <c r="D204"/>
      <c r="E204"/>
      <c r="F204"/>
      <c r="G204"/>
    </row>
    <row r="205" spans="1:11" x14ac:dyDescent="0.15">
      <c r="A205"/>
      <c r="B205"/>
      <c r="C205"/>
      <c r="D205"/>
      <c r="E205"/>
      <c r="F205"/>
      <c r="G205"/>
    </row>
    <row r="206" spans="1:11" x14ac:dyDescent="0.15">
      <c r="A206"/>
      <c r="B206"/>
      <c r="C206"/>
      <c r="D206"/>
      <c r="E206"/>
      <c r="F206"/>
      <c r="G206"/>
    </row>
    <row r="207" spans="1:11" x14ac:dyDescent="0.15">
      <c r="A207"/>
      <c r="B207"/>
      <c r="C207"/>
      <c r="D207"/>
      <c r="E207"/>
      <c r="F207"/>
      <c r="G207"/>
    </row>
    <row r="208" spans="1:11" x14ac:dyDescent="0.15">
      <c r="A208"/>
      <c r="B208"/>
      <c r="C208"/>
      <c r="D208"/>
      <c r="E208"/>
      <c r="F208"/>
      <c r="G208"/>
    </row>
    <row r="209" spans="1:7" x14ac:dyDescent="0.15">
      <c r="A209"/>
      <c r="B209"/>
      <c r="C209"/>
      <c r="D209"/>
      <c r="E209"/>
      <c r="F209"/>
      <c r="G209"/>
    </row>
    <row r="210" spans="1:7" x14ac:dyDescent="0.15">
      <c r="A210"/>
      <c r="B210"/>
      <c r="C210"/>
      <c r="D210"/>
      <c r="E210"/>
      <c r="F210"/>
      <c r="G210"/>
    </row>
    <row r="211" spans="1:7" x14ac:dyDescent="0.15">
      <c r="A211"/>
      <c r="B211"/>
      <c r="C211"/>
      <c r="D211"/>
      <c r="E211"/>
      <c r="F211"/>
      <c r="G211"/>
    </row>
    <row r="212" spans="1:7" x14ac:dyDescent="0.15">
      <c r="A212"/>
      <c r="B212"/>
      <c r="C212"/>
      <c r="D212"/>
      <c r="E212"/>
      <c r="F212"/>
      <c r="G212"/>
    </row>
    <row r="213" spans="1:7" x14ac:dyDescent="0.15">
      <c r="A213"/>
      <c r="B213"/>
      <c r="C213"/>
      <c r="D213"/>
      <c r="E213"/>
      <c r="F213"/>
      <c r="G213"/>
    </row>
    <row r="214" spans="1:7" x14ac:dyDescent="0.15">
      <c r="A214"/>
      <c r="B214"/>
      <c r="C214"/>
      <c r="D214"/>
      <c r="E214"/>
      <c r="F214"/>
      <c r="G214"/>
    </row>
    <row r="215" spans="1:7" x14ac:dyDescent="0.15">
      <c r="A215"/>
      <c r="B215"/>
      <c r="C215"/>
      <c r="D215"/>
      <c r="E215"/>
      <c r="F215"/>
      <c r="G215"/>
    </row>
    <row r="216" spans="1:7" x14ac:dyDescent="0.15">
      <c r="A216"/>
      <c r="B216"/>
      <c r="C216"/>
      <c r="D216"/>
      <c r="E216"/>
      <c r="F216"/>
      <c r="G216"/>
    </row>
    <row r="217" spans="1:7" x14ac:dyDescent="0.15">
      <c r="A217"/>
      <c r="B217"/>
      <c r="C217"/>
      <c r="D217"/>
      <c r="E217"/>
      <c r="F217"/>
      <c r="G217"/>
    </row>
    <row r="218" spans="1:7" x14ac:dyDescent="0.15">
      <c r="A218"/>
      <c r="B218"/>
      <c r="C218"/>
      <c r="D218"/>
      <c r="E218"/>
      <c r="F218"/>
      <c r="G218"/>
    </row>
    <row r="219" spans="1:7" x14ac:dyDescent="0.15">
      <c r="A219"/>
      <c r="B219"/>
      <c r="C219"/>
      <c r="D219"/>
      <c r="E219"/>
      <c r="F219"/>
      <c r="G219"/>
    </row>
    <row r="220" spans="1:7" x14ac:dyDescent="0.15">
      <c r="A220"/>
      <c r="B220"/>
      <c r="C220"/>
      <c r="D220"/>
      <c r="E220"/>
      <c r="F220"/>
      <c r="G220"/>
    </row>
    <row r="221" spans="1:7" x14ac:dyDescent="0.15">
      <c r="A221"/>
      <c r="B221"/>
      <c r="C221"/>
      <c r="D221"/>
      <c r="E221"/>
      <c r="F221"/>
      <c r="G221"/>
    </row>
    <row r="222" spans="1:7" x14ac:dyDescent="0.15">
      <c r="A222"/>
      <c r="B222"/>
      <c r="C222"/>
      <c r="D222"/>
      <c r="E222"/>
      <c r="F222"/>
      <c r="G222"/>
    </row>
    <row r="223" spans="1:7" x14ac:dyDescent="0.15">
      <c r="A223"/>
      <c r="B223"/>
      <c r="C223"/>
      <c r="D223"/>
      <c r="E223"/>
      <c r="F223"/>
      <c r="G223"/>
    </row>
    <row r="224" spans="1:7" x14ac:dyDescent="0.15">
      <c r="A224"/>
      <c r="B224"/>
      <c r="C224"/>
      <c r="D224"/>
      <c r="E224"/>
      <c r="F224"/>
      <c r="G224"/>
    </row>
    <row r="225" spans="1:7" x14ac:dyDescent="0.15">
      <c r="A225"/>
      <c r="B225"/>
      <c r="C225"/>
      <c r="D225"/>
      <c r="E225"/>
      <c r="F225"/>
      <c r="G225"/>
    </row>
    <row r="226" spans="1:7" x14ac:dyDescent="0.15">
      <c r="A226"/>
      <c r="B226"/>
      <c r="C226"/>
      <c r="D226"/>
      <c r="E226"/>
      <c r="F226"/>
      <c r="G226"/>
    </row>
    <row r="227" spans="1:7" x14ac:dyDescent="0.15">
      <c r="A227"/>
      <c r="B227"/>
      <c r="C227"/>
      <c r="D227"/>
      <c r="E227"/>
      <c r="F227"/>
      <c r="G227"/>
    </row>
    <row r="228" spans="1:7" x14ac:dyDescent="0.15">
      <c r="A228"/>
      <c r="B228"/>
      <c r="C228"/>
      <c r="D228"/>
      <c r="E228"/>
      <c r="F228"/>
      <c r="G228"/>
    </row>
    <row r="229" spans="1:7" x14ac:dyDescent="0.15">
      <c r="A229"/>
      <c r="B229"/>
      <c r="C229"/>
      <c r="D229"/>
      <c r="E229"/>
      <c r="F229"/>
      <c r="G229"/>
    </row>
  </sheetData>
  <sheetProtection algorithmName="SHA-512" hashValue="2ZgR+J9sb3RRmuJ+mtiJSmPqdjp2Bqne8NhJ4LsfnQhpj6rOzVwjMNSB1uBPLkrjJF9sZwJgv8CMihS2vBwt2w==" saltValue="AQtTJUDzgb1IYN99Q0ZaTw==" spinCount="100000" sheet="1" scenarios="1"/>
  <phoneticPr fontId="2"/>
  <pageMargins left="0.75" right="0.75" top="1" bottom="1" header="0.51200000000000001" footer="0.51200000000000001"/>
  <pageSetup paperSize="9" scale="61" fitToHeight="0"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0">
    <pageSetUpPr fitToPage="1"/>
  </sheetPr>
  <dimension ref="B2:E68"/>
  <sheetViews>
    <sheetView zoomScaleNormal="100" workbookViewId="0">
      <selection activeCell="D27" activeCellId="1" sqref="C27 D27:E27"/>
    </sheetView>
  </sheetViews>
  <sheetFormatPr defaultColWidth="9" defaultRowHeight="13.5" x14ac:dyDescent="0.15"/>
  <cols>
    <col min="1" max="1" width="2.625" style="2" customWidth="1"/>
    <col min="2" max="2" width="4.625" style="2" customWidth="1"/>
    <col min="3" max="16384" width="9" style="2"/>
  </cols>
  <sheetData>
    <row r="2" spans="2:2" ht="18" customHeight="1" x14ac:dyDescent="0.15">
      <c r="B2" s="25" t="s">
        <v>297</v>
      </c>
    </row>
    <row r="3" spans="2:2" x14ac:dyDescent="0.15">
      <c r="B3" s="1"/>
    </row>
    <row r="4" spans="2:2" x14ac:dyDescent="0.15">
      <c r="B4" s="1"/>
    </row>
    <row r="5" spans="2:2" x14ac:dyDescent="0.15">
      <c r="B5" s="1"/>
    </row>
    <row r="6" spans="2:2" x14ac:dyDescent="0.15">
      <c r="B6" s="1"/>
    </row>
    <row r="7" spans="2:2" x14ac:dyDescent="0.15">
      <c r="B7" s="1"/>
    </row>
    <row r="8" spans="2:2" x14ac:dyDescent="0.15">
      <c r="B8" s="1"/>
    </row>
    <row r="9" spans="2:2" x14ac:dyDescent="0.15">
      <c r="B9" s="1"/>
    </row>
    <row r="10" spans="2:2" x14ac:dyDescent="0.15">
      <c r="B10" s="1"/>
    </row>
    <row r="11" spans="2:2" x14ac:dyDescent="0.15">
      <c r="B11" s="1"/>
    </row>
    <row r="12" spans="2:2" x14ac:dyDescent="0.15">
      <c r="B12" s="1"/>
    </row>
    <row r="13" spans="2:2" x14ac:dyDescent="0.15">
      <c r="B13" s="1"/>
    </row>
    <row r="14" spans="2:2" x14ac:dyDescent="0.15">
      <c r="B14" s="1"/>
    </row>
    <row r="15" spans="2:2" x14ac:dyDescent="0.15">
      <c r="B15" s="1"/>
    </row>
    <row r="16" spans="2:2" x14ac:dyDescent="0.15">
      <c r="B16" s="1"/>
    </row>
    <row r="17" spans="2:5" x14ac:dyDescent="0.15">
      <c r="B17" s="1"/>
    </row>
    <row r="18" spans="2:5" x14ac:dyDescent="0.15">
      <c r="B18" s="1"/>
    </row>
    <row r="19" spans="2:5" x14ac:dyDescent="0.15">
      <c r="B19" s="1"/>
    </row>
    <row r="20" spans="2:5" x14ac:dyDescent="0.15">
      <c r="B20" s="1"/>
    </row>
    <row r="21" spans="2:5" x14ac:dyDescent="0.15">
      <c r="B21" s="1"/>
    </row>
    <row r="22" spans="2:5" x14ac:dyDescent="0.15">
      <c r="B22" s="1"/>
    </row>
    <row r="23" spans="2:5" x14ac:dyDescent="0.15">
      <c r="B23" s="1"/>
    </row>
    <row r="24" spans="2:5" x14ac:dyDescent="0.15">
      <c r="B24" s="1"/>
    </row>
    <row r="25" spans="2:5" x14ac:dyDescent="0.15">
      <c r="B25" s="1"/>
    </row>
    <row r="26" spans="2:5" ht="14.25" thickBot="1" x14ac:dyDescent="0.2">
      <c r="B26" t="s">
        <v>259</v>
      </c>
    </row>
    <row r="27" spans="2:5" x14ac:dyDescent="0.15">
      <c r="B27" s="67" t="s">
        <v>481</v>
      </c>
      <c r="C27" s="92" t="s">
        <v>260</v>
      </c>
      <c r="D27" s="95" t="s">
        <v>417</v>
      </c>
      <c r="E27" s="96" t="s">
        <v>261</v>
      </c>
    </row>
    <row r="28" spans="2:5" x14ac:dyDescent="0.15">
      <c r="B28" s="67">
        <v>1</v>
      </c>
      <c r="C28" s="93">
        <v>2</v>
      </c>
      <c r="D28" s="97" t="s">
        <v>191</v>
      </c>
      <c r="E28" s="98" t="s">
        <v>6</v>
      </c>
    </row>
    <row r="29" spans="2:5" x14ac:dyDescent="0.15">
      <c r="B29" s="67">
        <v>2</v>
      </c>
      <c r="C29" s="93">
        <v>6</v>
      </c>
      <c r="D29" s="97" t="s">
        <v>191</v>
      </c>
      <c r="E29" s="98" t="s">
        <v>6</v>
      </c>
    </row>
    <row r="30" spans="2:5" x14ac:dyDescent="0.15">
      <c r="B30" s="67">
        <v>3</v>
      </c>
      <c r="C30" s="93">
        <v>8</v>
      </c>
      <c r="D30" s="97" t="s">
        <v>191</v>
      </c>
      <c r="E30" s="98" t="s">
        <v>5</v>
      </c>
    </row>
    <row r="31" spans="2:5" x14ac:dyDescent="0.15">
      <c r="B31" s="67">
        <v>4</v>
      </c>
      <c r="C31" s="93">
        <v>10</v>
      </c>
      <c r="D31" s="97" t="s">
        <v>192</v>
      </c>
      <c r="E31" s="98" t="s">
        <v>5</v>
      </c>
    </row>
    <row r="32" spans="2:5" x14ac:dyDescent="0.15">
      <c r="B32" s="67">
        <v>5</v>
      </c>
      <c r="C32" s="93">
        <v>15</v>
      </c>
      <c r="D32" s="97" t="s">
        <v>192</v>
      </c>
      <c r="E32" s="98" t="s">
        <v>5</v>
      </c>
    </row>
    <row r="33" spans="2:5" x14ac:dyDescent="0.15">
      <c r="B33" s="67">
        <v>6</v>
      </c>
      <c r="C33" s="93">
        <v>18</v>
      </c>
      <c r="D33" s="97" t="s">
        <v>192</v>
      </c>
      <c r="E33" s="98" t="s">
        <v>6</v>
      </c>
    </row>
    <row r="34" spans="2:5" x14ac:dyDescent="0.15">
      <c r="B34" s="67">
        <v>7</v>
      </c>
      <c r="C34" s="93">
        <v>24</v>
      </c>
      <c r="D34" s="97" t="s">
        <v>192</v>
      </c>
      <c r="E34" s="98" t="s">
        <v>6</v>
      </c>
    </row>
    <row r="35" spans="2:5" x14ac:dyDescent="0.15">
      <c r="B35" s="67">
        <v>8</v>
      </c>
      <c r="C35" s="93">
        <v>40</v>
      </c>
      <c r="D35" s="97" t="s">
        <v>192</v>
      </c>
      <c r="E35" s="98" t="s">
        <v>5</v>
      </c>
    </row>
    <row r="36" spans="2:5" x14ac:dyDescent="0.15">
      <c r="B36" s="67">
        <v>9</v>
      </c>
      <c r="C36" s="93">
        <v>14</v>
      </c>
      <c r="D36" s="97" t="s">
        <v>193</v>
      </c>
      <c r="E36" s="98" t="s">
        <v>5</v>
      </c>
    </row>
    <row r="37" spans="2:5" x14ac:dyDescent="0.15">
      <c r="B37" s="67">
        <v>10</v>
      </c>
      <c r="C37" s="93">
        <v>12</v>
      </c>
      <c r="D37" s="97" t="s">
        <v>193</v>
      </c>
      <c r="E37" s="98" t="s">
        <v>6</v>
      </c>
    </row>
    <row r="38" spans="2:5" x14ac:dyDescent="0.15">
      <c r="B38" s="67">
        <v>11</v>
      </c>
      <c r="C38" s="93">
        <v>18</v>
      </c>
      <c r="D38" s="97" t="s">
        <v>193</v>
      </c>
      <c r="E38" s="98" t="s">
        <v>5</v>
      </c>
    </row>
    <row r="39" spans="2:5" x14ac:dyDescent="0.15">
      <c r="B39" s="67">
        <v>12</v>
      </c>
      <c r="C39" s="93">
        <v>10</v>
      </c>
      <c r="D39" s="97" t="s">
        <v>194</v>
      </c>
      <c r="E39" s="98" t="s">
        <v>5</v>
      </c>
    </row>
    <row r="40" spans="2:5" ht="14.25" thickBot="1" x14ac:dyDescent="0.2">
      <c r="B40" s="67">
        <v>13</v>
      </c>
      <c r="C40" s="94">
        <v>12</v>
      </c>
      <c r="D40" s="99" t="s">
        <v>194</v>
      </c>
      <c r="E40" s="100" t="s">
        <v>6</v>
      </c>
    </row>
    <row r="42" spans="2:5" x14ac:dyDescent="0.15">
      <c r="B42" t="s">
        <v>416</v>
      </c>
    </row>
    <row r="68" spans="2:2" x14ac:dyDescent="0.15">
      <c r="B68" t="s">
        <v>407</v>
      </c>
    </row>
  </sheetData>
  <sheetProtection algorithmName="SHA-512" hashValue="c3P51SwqYqdTvToF75FkoaDFn3wNNoP0zeOUs2CKAZ5mZ3VsLIuHqWKb50SIBqKgg/Rw3fSJCwHFvBkY6xQirw==" saltValue="h2uuo3OkQ1uR2gBfkOrBxw==" spinCount="100000" sheet="1" scenarios="1"/>
  <phoneticPr fontId="2"/>
  <pageMargins left="0.75" right="0.75" top="1" bottom="1" header="0.51200000000000001" footer="0.51200000000000001"/>
  <pageSetup paperSize="9" scale="76" fitToHeight="0"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dimension ref="A1:H104"/>
  <sheetViews>
    <sheetView workbookViewId="0"/>
  </sheetViews>
  <sheetFormatPr defaultRowHeight="13.5" x14ac:dyDescent="0.15"/>
  <cols>
    <col min="1" max="1" width="17.25" bestFit="1" customWidth="1"/>
    <col min="12" max="12" width="9.625" customWidth="1"/>
  </cols>
  <sheetData>
    <row r="1" spans="1:3" x14ac:dyDescent="0.15">
      <c r="A1" t="s">
        <v>195</v>
      </c>
    </row>
    <row r="3" spans="1:3" x14ac:dyDescent="0.15">
      <c r="A3" t="s">
        <v>321</v>
      </c>
    </row>
    <row r="4" spans="1:3" x14ac:dyDescent="0.15">
      <c r="A4" s="27" t="s">
        <v>53</v>
      </c>
    </row>
    <row r="5" spans="1:3" x14ac:dyDescent="0.15">
      <c r="A5" s="27" t="s">
        <v>28</v>
      </c>
    </row>
    <row r="6" spans="1:3" x14ac:dyDescent="0.15">
      <c r="A6" s="27" t="s">
        <v>415</v>
      </c>
    </row>
    <row r="7" spans="1:3" x14ac:dyDescent="0.15">
      <c r="A7" s="27" t="s">
        <v>515</v>
      </c>
    </row>
    <row r="8" spans="1:3" x14ac:dyDescent="0.15">
      <c r="A8" s="27" t="s">
        <v>203</v>
      </c>
    </row>
    <row r="9" spans="1:3" x14ac:dyDescent="0.15">
      <c r="A9" s="27" t="s">
        <v>607</v>
      </c>
    </row>
    <row r="10" spans="1:3" x14ac:dyDescent="0.15">
      <c r="A10" s="27" t="s">
        <v>608</v>
      </c>
    </row>
    <row r="11" spans="1:3" x14ac:dyDescent="0.15">
      <c r="A11" s="27" t="s">
        <v>609</v>
      </c>
    </row>
    <row r="12" spans="1:3" x14ac:dyDescent="0.15">
      <c r="A12" s="27" t="s">
        <v>448</v>
      </c>
      <c r="B12" s="27" t="s">
        <v>449</v>
      </c>
    </row>
    <row r="13" spans="1:3" x14ac:dyDescent="0.15">
      <c r="A13" s="27" t="s">
        <v>320</v>
      </c>
    </row>
    <row r="15" spans="1:3" x14ac:dyDescent="0.15">
      <c r="A15" t="s">
        <v>53</v>
      </c>
    </row>
    <row r="16" spans="1:3" x14ac:dyDescent="0.15">
      <c r="B16" t="s">
        <v>301</v>
      </c>
      <c r="C16" t="s">
        <v>69</v>
      </c>
    </row>
    <row r="17" spans="1:6" x14ac:dyDescent="0.15">
      <c r="A17" t="s">
        <v>54</v>
      </c>
      <c r="B17">
        <v>13</v>
      </c>
      <c r="C17" s="18">
        <v>1</v>
      </c>
    </row>
    <row r="18" spans="1:6" x14ac:dyDescent="0.15">
      <c r="A18" t="s">
        <v>55</v>
      </c>
      <c r="B18">
        <v>0</v>
      </c>
      <c r="C18" s="18">
        <v>0</v>
      </c>
    </row>
    <row r="19" spans="1:6" x14ac:dyDescent="0.15">
      <c r="A19" t="s">
        <v>302</v>
      </c>
      <c r="B19">
        <v>0</v>
      </c>
      <c r="C19" s="18">
        <v>0</v>
      </c>
    </row>
    <row r="20" spans="1:6" x14ac:dyDescent="0.15">
      <c r="A20" t="s">
        <v>303</v>
      </c>
      <c r="B20">
        <v>0</v>
      </c>
      <c r="C20" s="18">
        <v>0</v>
      </c>
    </row>
    <row r="21" spans="1:6" x14ac:dyDescent="0.15">
      <c r="A21" t="s">
        <v>304</v>
      </c>
      <c r="B21">
        <v>13</v>
      </c>
      <c r="C21" s="18">
        <v>1</v>
      </c>
    </row>
    <row r="23" spans="1:6" x14ac:dyDescent="0.15">
      <c r="A23" t="s">
        <v>28</v>
      </c>
    </row>
    <row r="24" spans="1:6" x14ac:dyDescent="0.15">
      <c r="D24" s="26" t="s">
        <v>196</v>
      </c>
    </row>
    <row r="25" spans="1:6" x14ac:dyDescent="0.15">
      <c r="A25" t="s">
        <v>197</v>
      </c>
      <c r="B25" t="s">
        <v>516</v>
      </c>
      <c r="C25" t="s">
        <v>198</v>
      </c>
      <c r="D25" t="s">
        <v>29</v>
      </c>
      <c r="E25" t="s">
        <v>185</v>
      </c>
      <c r="F25" t="s">
        <v>30</v>
      </c>
    </row>
    <row r="26" spans="1:6" x14ac:dyDescent="0.15">
      <c r="A26" s="26" t="s">
        <v>207</v>
      </c>
      <c r="B26" s="26" t="s">
        <v>199</v>
      </c>
      <c r="C26">
        <v>3</v>
      </c>
      <c r="D26" s="15">
        <v>5.333333333333333</v>
      </c>
      <c r="E26" s="15">
        <v>9.3333333333333357</v>
      </c>
      <c r="F26" s="15">
        <v>3.0550504633038935</v>
      </c>
    </row>
    <row r="27" spans="1:6" x14ac:dyDescent="0.15">
      <c r="B27" s="26" t="s">
        <v>200</v>
      </c>
      <c r="C27">
        <v>5</v>
      </c>
      <c r="D27" s="15">
        <v>21.4</v>
      </c>
      <c r="E27" s="15">
        <v>133.79999999999995</v>
      </c>
      <c r="F27" s="15">
        <v>11.567194992737001</v>
      </c>
    </row>
    <row r="28" spans="1:6" x14ac:dyDescent="0.15">
      <c r="B28" s="26" t="s">
        <v>193</v>
      </c>
      <c r="C28">
        <v>3</v>
      </c>
      <c r="D28" s="15">
        <v>14.666666666666666</v>
      </c>
      <c r="E28" s="15">
        <v>9.3333333333333144</v>
      </c>
      <c r="F28" s="15">
        <v>3.0550504633038904</v>
      </c>
    </row>
    <row r="29" spans="1:6" x14ac:dyDescent="0.15">
      <c r="B29" s="26" t="s">
        <v>194</v>
      </c>
      <c r="C29">
        <v>2</v>
      </c>
      <c r="D29" s="15">
        <v>11</v>
      </c>
      <c r="E29" s="15">
        <v>2</v>
      </c>
      <c r="F29" s="15">
        <v>1.4142135623730951</v>
      </c>
    </row>
    <row r="30" spans="1:6" x14ac:dyDescent="0.15">
      <c r="A30" s="26" t="s">
        <v>56</v>
      </c>
      <c r="B30" s="26" t="s">
        <v>201</v>
      </c>
      <c r="C30">
        <v>6</v>
      </c>
      <c r="D30" s="15">
        <v>12.333333333333334</v>
      </c>
      <c r="E30" s="15">
        <v>63.066666666666677</v>
      </c>
      <c r="F30" s="15">
        <v>7.9414524280301952</v>
      </c>
    </row>
    <row r="31" spans="1:6" x14ac:dyDescent="0.15">
      <c r="B31" s="26" t="s">
        <v>202</v>
      </c>
      <c r="C31">
        <v>7</v>
      </c>
      <c r="D31" s="15">
        <v>16.428571428571427</v>
      </c>
      <c r="E31" s="15">
        <v>119.95238095238096</v>
      </c>
      <c r="F31" s="15">
        <v>10.952277432222989</v>
      </c>
    </row>
    <row r="32" spans="1:6" x14ac:dyDescent="0.15">
      <c r="A32" t="s">
        <v>304</v>
      </c>
      <c r="C32">
        <v>13</v>
      </c>
      <c r="D32" s="15">
        <v>14.538461538461538</v>
      </c>
      <c r="E32" s="15">
        <v>90.769230769230759</v>
      </c>
      <c r="F32" s="15">
        <v>9.527288741779099</v>
      </c>
    </row>
    <row r="34" spans="1:8" x14ac:dyDescent="0.15">
      <c r="A34" t="s">
        <v>415</v>
      </c>
    </row>
    <row r="35" spans="1:8" x14ac:dyDescent="0.15">
      <c r="B35" t="s">
        <v>197</v>
      </c>
      <c r="C35" s="26" t="s">
        <v>207</v>
      </c>
      <c r="G35" s="26" t="s">
        <v>56</v>
      </c>
    </row>
    <row r="36" spans="1:8" x14ac:dyDescent="0.15">
      <c r="A36" t="s">
        <v>197</v>
      </c>
      <c r="B36" t="s">
        <v>516</v>
      </c>
      <c r="C36" s="26" t="s">
        <v>199</v>
      </c>
      <c r="D36" s="26" t="s">
        <v>200</v>
      </c>
      <c r="E36" s="26" t="s">
        <v>193</v>
      </c>
      <c r="F36" s="26" t="s">
        <v>194</v>
      </c>
      <c r="G36" s="26" t="s">
        <v>201</v>
      </c>
      <c r="H36" s="26" t="s">
        <v>202</v>
      </c>
    </row>
    <row r="37" spans="1:8" x14ac:dyDescent="0.15">
      <c r="A37" s="26" t="s">
        <v>207</v>
      </c>
      <c r="B37" s="26" t="s">
        <v>199</v>
      </c>
      <c r="C37">
        <v>3</v>
      </c>
      <c r="D37">
        <v>0</v>
      </c>
      <c r="E37">
        <v>0</v>
      </c>
      <c r="F37">
        <v>0</v>
      </c>
      <c r="G37">
        <v>2</v>
      </c>
      <c r="H37">
        <v>1</v>
      </c>
    </row>
    <row r="38" spans="1:8" x14ac:dyDescent="0.15">
      <c r="B38" s="26" t="s">
        <v>200</v>
      </c>
      <c r="C38">
        <v>0</v>
      </c>
      <c r="D38">
        <v>5</v>
      </c>
      <c r="E38">
        <v>0</v>
      </c>
      <c r="F38">
        <v>0</v>
      </c>
      <c r="G38">
        <v>2</v>
      </c>
      <c r="H38">
        <v>3</v>
      </c>
    </row>
    <row r="39" spans="1:8" x14ac:dyDescent="0.15">
      <c r="B39" s="26" t="s">
        <v>193</v>
      </c>
      <c r="C39">
        <v>0</v>
      </c>
      <c r="D39">
        <v>0</v>
      </c>
      <c r="E39">
        <v>3</v>
      </c>
      <c r="F39">
        <v>0</v>
      </c>
      <c r="G39">
        <v>1</v>
      </c>
      <c r="H39">
        <v>2</v>
      </c>
    </row>
    <row r="40" spans="1:8" x14ac:dyDescent="0.15">
      <c r="B40" s="26" t="s">
        <v>194</v>
      </c>
      <c r="C40">
        <v>0</v>
      </c>
      <c r="D40">
        <v>0</v>
      </c>
      <c r="E40">
        <v>0</v>
      </c>
      <c r="F40">
        <v>2</v>
      </c>
      <c r="G40">
        <v>1</v>
      </c>
      <c r="H40">
        <v>1</v>
      </c>
    </row>
    <row r="41" spans="1:8" x14ac:dyDescent="0.15">
      <c r="A41" s="26" t="s">
        <v>56</v>
      </c>
      <c r="B41" s="26" t="s">
        <v>201</v>
      </c>
      <c r="C41">
        <v>2</v>
      </c>
      <c r="D41">
        <v>2</v>
      </c>
      <c r="E41">
        <v>1</v>
      </c>
      <c r="F41">
        <v>1</v>
      </c>
      <c r="G41">
        <v>6</v>
      </c>
      <c r="H41">
        <v>0</v>
      </c>
    </row>
    <row r="42" spans="1:8" x14ac:dyDescent="0.15">
      <c r="B42" s="26" t="s">
        <v>202</v>
      </c>
      <c r="C42">
        <v>1</v>
      </c>
      <c r="D42">
        <v>3</v>
      </c>
      <c r="E42">
        <v>2</v>
      </c>
      <c r="F42">
        <v>1</v>
      </c>
      <c r="G42">
        <v>0</v>
      </c>
      <c r="H42">
        <v>7</v>
      </c>
    </row>
    <row r="44" spans="1:8" x14ac:dyDescent="0.15">
      <c r="A44" t="s">
        <v>515</v>
      </c>
    </row>
    <row r="45" spans="1:8" x14ac:dyDescent="0.15">
      <c r="A45" t="s">
        <v>197</v>
      </c>
      <c r="B45" t="s">
        <v>516</v>
      </c>
      <c r="C45" t="s">
        <v>331</v>
      </c>
    </row>
    <row r="46" spans="1:8" x14ac:dyDescent="0.15">
      <c r="A46" s="26" t="s">
        <v>207</v>
      </c>
      <c r="B46" s="26" t="s">
        <v>199</v>
      </c>
      <c r="C46" s="16">
        <v>-8.8579881656804762</v>
      </c>
    </row>
    <row r="47" spans="1:8" x14ac:dyDescent="0.15">
      <c r="B47" s="26" t="s">
        <v>200</v>
      </c>
      <c r="C47" s="16">
        <v>6.7573964497041423</v>
      </c>
    </row>
    <row r="48" spans="1:8" x14ac:dyDescent="0.15">
      <c r="B48" s="26" t="s">
        <v>193</v>
      </c>
      <c r="C48" s="16">
        <v>-8.8757396449702458E-2</v>
      </c>
    </row>
    <row r="49" spans="1:3" x14ac:dyDescent="0.15">
      <c r="B49" s="26" t="s">
        <v>194</v>
      </c>
      <c r="C49" s="16">
        <v>-3.4733727810650885</v>
      </c>
    </row>
    <row r="50" spans="1:3" x14ac:dyDescent="0.15">
      <c r="A50" s="26" t="s">
        <v>56</v>
      </c>
      <c r="B50" s="26" t="s">
        <v>201</v>
      </c>
      <c r="C50" s="16">
        <v>-0.91124260355029341</v>
      </c>
    </row>
    <row r="51" spans="1:3" x14ac:dyDescent="0.15">
      <c r="B51" s="26" t="s">
        <v>202</v>
      </c>
      <c r="C51" s="16">
        <v>0.78106508875739444</v>
      </c>
    </row>
    <row r="52" spans="1:3" x14ac:dyDescent="0.15">
      <c r="A52" t="s">
        <v>43</v>
      </c>
      <c r="C52" s="16">
        <v>14.538461538461538</v>
      </c>
    </row>
    <row r="54" spans="1:3" x14ac:dyDescent="0.15">
      <c r="A54" t="s">
        <v>203</v>
      </c>
    </row>
    <row r="55" spans="1:3" x14ac:dyDescent="0.15">
      <c r="A55" t="s">
        <v>197</v>
      </c>
      <c r="B55" t="s">
        <v>331</v>
      </c>
    </row>
    <row r="56" spans="1:3" x14ac:dyDescent="0.15">
      <c r="A56" s="26" t="s">
        <v>207</v>
      </c>
      <c r="B56" s="16">
        <v>15.615384615384619</v>
      </c>
      <c r="C56" s="16"/>
    </row>
    <row r="57" spans="1:3" x14ac:dyDescent="0.15">
      <c r="A57" s="26" t="s">
        <v>56</v>
      </c>
      <c r="B57" s="16">
        <v>1.6923076923076878</v>
      </c>
    </row>
    <row r="59" spans="1:3" x14ac:dyDescent="0.15">
      <c r="A59" t="s">
        <v>607</v>
      </c>
    </row>
    <row r="60" spans="1:3" x14ac:dyDescent="0.15">
      <c r="A60" t="s">
        <v>197</v>
      </c>
      <c r="B60" t="s">
        <v>226</v>
      </c>
      <c r="C60" t="s">
        <v>227</v>
      </c>
    </row>
    <row r="61" spans="1:3" x14ac:dyDescent="0.15">
      <c r="A61" s="26" t="s">
        <v>207</v>
      </c>
      <c r="B61" s="16">
        <v>0.68726898590065666</v>
      </c>
      <c r="C61" s="16">
        <v>0.67328589216256962</v>
      </c>
    </row>
    <row r="62" spans="1:3" x14ac:dyDescent="0.15">
      <c r="A62" s="26" t="s">
        <v>56</v>
      </c>
      <c r="B62" s="16">
        <v>0.22303456579872941</v>
      </c>
      <c r="C62" s="16">
        <v>0.1244309705404775</v>
      </c>
    </row>
    <row r="64" spans="1:3" x14ac:dyDescent="0.15">
      <c r="A64" t="s">
        <v>608</v>
      </c>
    </row>
    <row r="65" spans="1:3" x14ac:dyDescent="0.15">
      <c r="B65" t="s">
        <v>331</v>
      </c>
    </row>
    <row r="66" spans="1:3" x14ac:dyDescent="0.15">
      <c r="A66" t="s">
        <v>45</v>
      </c>
      <c r="B66" s="16">
        <v>0.69318718581366712</v>
      </c>
    </row>
    <row r="67" spans="1:3" x14ac:dyDescent="0.15">
      <c r="A67" t="s">
        <v>204</v>
      </c>
      <c r="B67" s="16">
        <v>0.48050847457627144</v>
      </c>
    </row>
    <row r="69" spans="1:3" x14ac:dyDescent="0.15">
      <c r="A69" t="s">
        <v>609</v>
      </c>
    </row>
    <row r="70" spans="1:3" x14ac:dyDescent="0.15">
      <c r="B70" s="26" t="s">
        <v>207</v>
      </c>
      <c r="C70" s="26" t="s">
        <v>56</v>
      </c>
    </row>
    <row r="71" spans="1:3" x14ac:dyDescent="0.15">
      <c r="A71" s="26" t="s">
        <v>207</v>
      </c>
      <c r="B71" s="16">
        <v>1.0000000000000002</v>
      </c>
      <c r="C71" s="16">
        <v>0.19554569601331154</v>
      </c>
    </row>
    <row r="72" spans="1:3" x14ac:dyDescent="0.15">
      <c r="A72" s="26" t="s">
        <v>56</v>
      </c>
      <c r="B72" s="16">
        <v>0.19554569601331154</v>
      </c>
      <c r="C72" s="16">
        <v>1</v>
      </c>
    </row>
    <row r="90" spans="1:4" x14ac:dyDescent="0.15">
      <c r="B90" s="26" t="s">
        <v>196</v>
      </c>
    </row>
    <row r="91" spans="1:4" x14ac:dyDescent="0.15">
      <c r="A91" t="s">
        <v>17</v>
      </c>
      <c r="B91" t="s">
        <v>52</v>
      </c>
      <c r="C91" t="s">
        <v>320</v>
      </c>
      <c r="D91" t="s">
        <v>505</v>
      </c>
    </row>
    <row r="92" spans="1:4" x14ac:dyDescent="0.15">
      <c r="A92">
        <v>1</v>
      </c>
      <c r="B92">
        <v>2</v>
      </c>
      <c r="C92" s="15">
        <v>4.7692307692307683</v>
      </c>
      <c r="D92" s="15">
        <v>-2.7692307692307683</v>
      </c>
    </row>
    <row r="93" spans="1:4" x14ac:dyDescent="0.15">
      <c r="A93">
        <v>2</v>
      </c>
      <c r="B93">
        <v>6</v>
      </c>
      <c r="C93" s="15">
        <v>4.7692307692307683</v>
      </c>
      <c r="D93" s="15">
        <v>1.2307692307692317</v>
      </c>
    </row>
    <row r="94" spans="1:4" x14ac:dyDescent="0.15">
      <c r="A94">
        <v>3</v>
      </c>
      <c r="B94">
        <v>8</v>
      </c>
      <c r="C94" s="15">
        <v>6.4615384615384563</v>
      </c>
      <c r="D94" s="15">
        <v>1.5384615384615437</v>
      </c>
    </row>
    <row r="95" spans="1:4" x14ac:dyDescent="0.15">
      <c r="A95">
        <v>4</v>
      </c>
      <c r="B95">
        <v>10</v>
      </c>
      <c r="C95" s="15">
        <v>22.076923076923073</v>
      </c>
      <c r="D95" s="15">
        <v>-12.076923076923073</v>
      </c>
    </row>
    <row r="96" spans="1:4" x14ac:dyDescent="0.15">
      <c r="A96">
        <v>5</v>
      </c>
      <c r="B96">
        <v>15</v>
      </c>
      <c r="C96" s="15">
        <v>22.076923076923073</v>
      </c>
      <c r="D96" s="15">
        <v>-7.0769230769230731</v>
      </c>
    </row>
    <row r="97" spans="1:4" x14ac:dyDescent="0.15">
      <c r="A97">
        <v>6</v>
      </c>
      <c r="B97">
        <v>18</v>
      </c>
      <c r="C97" s="15">
        <v>20.384615384615387</v>
      </c>
      <c r="D97" s="15">
        <v>-2.3846153846153868</v>
      </c>
    </row>
    <row r="98" spans="1:4" x14ac:dyDescent="0.15">
      <c r="A98">
        <v>7</v>
      </c>
      <c r="B98">
        <v>24</v>
      </c>
      <c r="C98" s="15">
        <v>20.384615384615387</v>
      </c>
      <c r="D98" s="15">
        <v>3.6153846153846132</v>
      </c>
    </row>
    <row r="99" spans="1:4" x14ac:dyDescent="0.15">
      <c r="A99">
        <v>8</v>
      </c>
      <c r="B99">
        <v>40</v>
      </c>
      <c r="C99" s="15">
        <v>22.076923076923073</v>
      </c>
      <c r="D99" s="15">
        <v>17.923076923076927</v>
      </c>
    </row>
    <row r="100" spans="1:4" x14ac:dyDescent="0.15">
      <c r="A100">
        <v>9</v>
      </c>
      <c r="B100">
        <v>14</v>
      </c>
      <c r="C100" s="15">
        <v>15.23076923076923</v>
      </c>
      <c r="D100" s="15">
        <v>-1.2307692307692299</v>
      </c>
    </row>
    <row r="101" spans="1:4" x14ac:dyDescent="0.15">
      <c r="A101">
        <v>10</v>
      </c>
      <c r="B101">
        <v>12</v>
      </c>
      <c r="C101" s="15">
        <v>13.538461538461542</v>
      </c>
      <c r="D101" s="15">
        <v>-1.5384615384615419</v>
      </c>
    </row>
    <row r="102" spans="1:4" x14ac:dyDescent="0.15">
      <c r="A102">
        <v>11</v>
      </c>
      <c r="B102">
        <v>18</v>
      </c>
      <c r="C102" s="15">
        <v>15.23076923076923</v>
      </c>
      <c r="D102" s="15">
        <v>2.7692307692307701</v>
      </c>
    </row>
    <row r="103" spans="1:4" x14ac:dyDescent="0.15">
      <c r="A103">
        <v>12</v>
      </c>
      <c r="B103">
        <v>10</v>
      </c>
      <c r="C103" s="15">
        <v>11.846153846153843</v>
      </c>
      <c r="D103" s="15">
        <v>-1.8461538461538431</v>
      </c>
    </row>
    <row r="104" spans="1:4" x14ac:dyDescent="0.15">
      <c r="A104">
        <v>13</v>
      </c>
      <c r="B104">
        <v>12</v>
      </c>
      <c r="C104" s="15">
        <v>10.153846153846155</v>
      </c>
      <c r="D104" s="15">
        <v>1.8461538461538449</v>
      </c>
    </row>
  </sheetData>
  <phoneticPr fontId="2"/>
  <hyperlinks>
    <hyperlink ref="A4" location="A15" display="ケースの要約" xr:uid="{00000000-0004-0000-2600-000000000000}"/>
    <hyperlink ref="A5" location="A23" display="基本統計量" xr:uid="{00000000-0004-0000-2600-000001000000}"/>
    <hyperlink ref="A6" location="A34" display="クロス集計表" xr:uid="{00000000-0004-0000-2600-000002000000}"/>
    <hyperlink ref="A7" location="A44" display="カテゴリースコア" xr:uid="{00000000-0004-0000-2600-000003000000}"/>
    <hyperlink ref="A8" location="A54" display="レンジ" xr:uid="{00000000-0004-0000-2600-000004000000}"/>
    <hyperlink ref="A9" location="A59" display="目的変数との相関係数" xr:uid="{00000000-0004-0000-2600-000005000000}"/>
    <hyperlink ref="A10" location="A64" display="精度" xr:uid="{00000000-0004-0000-2600-000006000000}"/>
    <hyperlink ref="A11" location="A69" display="アイテム間の単相関係数" xr:uid="{00000000-0004-0000-2600-000007000000}"/>
    <hyperlink ref="A12" location="A73" display="観測値×予測値" xr:uid="{00000000-0004-0000-2600-000008000000}"/>
    <hyperlink ref="B12" location="A73" display="残差プロット" xr:uid="{00000000-0004-0000-2600-000009000000}"/>
    <hyperlink ref="A13" location="A90" display="予測値" xr:uid="{00000000-0004-0000-2600-00000A000000}"/>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B2:I66"/>
  <sheetViews>
    <sheetView workbookViewId="0">
      <selection activeCell="D30" activeCellId="1" sqref="C30 D30:F30"/>
    </sheetView>
  </sheetViews>
  <sheetFormatPr defaultColWidth="9" defaultRowHeight="13.5" x14ac:dyDescent="0.15"/>
  <cols>
    <col min="1" max="1" width="2.625" style="2" customWidth="1"/>
    <col min="2" max="2" width="4.625" style="2" customWidth="1"/>
    <col min="3" max="16384" width="9" style="2"/>
  </cols>
  <sheetData>
    <row r="2" spans="2:2" ht="18" customHeight="1" x14ac:dyDescent="0.15">
      <c r="B2" s="25" t="s">
        <v>298</v>
      </c>
    </row>
    <row r="3" spans="2:2" x14ac:dyDescent="0.15">
      <c r="B3" s="1"/>
    </row>
    <row r="4" spans="2:2" x14ac:dyDescent="0.15">
      <c r="B4" s="1"/>
    </row>
    <row r="5" spans="2:2" x14ac:dyDescent="0.15">
      <c r="B5" s="1"/>
    </row>
    <row r="6" spans="2:2" x14ac:dyDescent="0.15">
      <c r="B6" s="1"/>
    </row>
    <row r="7" spans="2:2" x14ac:dyDescent="0.15">
      <c r="B7" s="1"/>
    </row>
    <row r="8" spans="2:2" x14ac:dyDescent="0.15">
      <c r="B8" s="1"/>
    </row>
    <row r="9" spans="2:2" x14ac:dyDescent="0.15">
      <c r="B9" s="1"/>
    </row>
    <row r="10" spans="2:2" x14ac:dyDescent="0.15">
      <c r="B10" s="1"/>
    </row>
    <row r="11" spans="2:2" x14ac:dyDescent="0.15">
      <c r="B11" s="1"/>
    </row>
    <row r="12" spans="2:2" x14ac:dyDescent="0.15">
      <c r="B12" s="1"/>
    </row>
    <row r="13" spans="2:2" x14ac:dyDescent="0.15">
      <c r="B13" s="1"/>
    </row>
    <row r="14" spans="2:2" x14ac:dyDescent="0.15">
      <c r="B14" s="1"/>
    </row>
    <row r="15" spans="2:2" x14ac:dyDescent="0.15">
      <c r="B15" s="1"/>
    </row>
    <row r="16" spans="2:2" x14ac:dyDescent="0.15">
      <c r="B16" s="1"/>
    </row>
    <row r="17" spans="2:6" x14ac:dyDescent="0.15">
      <c r="B17" s="1"/>
    </row>
    <row r="18" spans="2:6" x14ac:dyDescent="0.15">
      <c r="B18" s="1"/>
    </row>
    <row r="19" spans="2:6" x14ac:dyDescent="0.15">
      <c r="B19" s="1"/>
    </row>
    <row r="20" spans="2:6" x14ac:dyDescent="0.15">
      <c r="B20" s="1"/>
    </row>
    <row r="21" spans="2:6" x14ac:dyDescent="0.15">
      <c r="B21" s="1"/>
    </row>
    <row r="22" spans="2:6" x14ac:dyDescent="0.15">
      <c r="B22" s="1"/>
    </row>
    <row r="23" spans="2:6" x14ac:dyDescent="0.15">
      <c r="B23" s="1"/>
    </row>
    <row r="24" spans="2:6" x14ac:dyDescent="0.15">
      <c r="B24" s="1"/>
    </row>
    <row r="25" spans="2:6" x14ac:dyDescent="0.15">
      <c r="B25" s="1"/>
    </row>
    <row r="26" spans="2:6" x14ac:dyDescent="0.15">
      <c r="B26" s="1"/>
    </row>
    <row r="27" spans="2:6" x14ac:dyDescent="0.15">
      <c r="B27" s="1"/>
    </row>
    <row r="28" spans="2:6" x14ac:dyDescent="0.15">
      <c r="B28" s="1"/>
    </row>
    <row r="29" spans="2:6" ht="14.25" thickBot="1" x14ac:dyDescent="0.2">
      <c r="B29" s="2" t="s">
        <v>262</v>
      </c>
    </row>
    <row r="30" spans="2:6" x14ac:dyDescent="0.15">
      <c r="B30" t="s">
        <v>481</v>
      </c>
      <c r="C30" s="37" t="s">
        <v>206</v>
      </c>
      <c r="D30" s="40" t="s">
        <v>207</v>
      </c>
      <c r="E30" s="41" t="s">
        <v>56</v>
      </c>
      <c r="F30" s="42" t="s">
        <v>208</v>
      </c>
    </row>
    <row r="31" spans="2:6" x14ac:dyDescent="0.15">
      <c r="B31">
        <v>1</v>
      </c>
      <c r="C31" s="38" t="s">
        <v>209</v>
      </c>
      <c r="D31" s="43" t="s">
        <v>210</v>
      </c>
      <c r="E31" t="s">
        <v>202</v>
      </c>
      <c r="F31" s="44" t="s">
        <v>211</v>
      </c>
    </row>
    <row r="32" spans="2:6" x14ac:dyDescent="0.15">
      <c r="B32">
        <v>2</v>
      </c>
      <c r="C32" s="38" t="s">
        <v>209</v>
      </c>
      <c r="D32" s="43" t="s">
        <v>210</v>
      </c>
      <c r="E32" t="s">
        <v>201</v>
      </c>
      <c r="F32" s="44" t="s">
        <v>212</v>
      </c>
    </row>
    <row r="33" spans="2:6" x14ac:dyDescent="0.15">
      <c r="B33">
        <v>3</v>
      </c>
      <c r="C33" s="38" t="s">
        <v>209</v>
      </c>
      <c r="D33" s="43" t="s">
        <v>210</v>
      </c>
      <c r="E33" t="s">
        <v>202</v>
      </c>
      <c r="F33" s="44" t="s">
        <v>211</v>
      </c>
    </row>
    <row r="34" spans="2:6" x14ac:dyDescent="0.15">
      <c r="B34">
        <v>4</v>
      </c>
      <c r="C34" s="38" t="s">
        <v>209</v>
      </c>
      <c r="D34" s="43" t="s">
        <v>210</v>
      </c>
      <c r="E34" t="s">
        <v>201</v>
      </c>
      <c r="F34" s="44" t="s">
        <v>213</v>
      </c>
    </row>
    <row r="35" spans="2:6" x14ac:dyDescent="0.15">
      <c r="B35">
        <v>5</v>
      </c>
      <c r="C35" s="38" t="s">
        <v>209</v>
      </c>
      <c r="D35" s="43" t="s">
        <v>214</v>
      </c>
      <c r="E35" t="s">
        <v>202</v>
      </c>
      <c r="F35" s="44" t="s">
        <v>212</v>
      </c>
    </row>
    <row r="36" spans="2:6" x14ac:dyDescent="0.15">
      <c r="B36">
        <v>6</v>
      </c>
      <c r="C36" s="38" t="s">
        <v>209</v>
      </c>
      <c r="D36" s="43" t="s">
        <v>214</v>
      </c>
      <c r="E36" t="s">
        <v>201</v>
      </c>
      <c r="F36" s="44" t="s">
        <v>211</v>
      </c>
    </row>
    <row r="37" spans="2:6" x14ac:dyDescent="0.15">
      <c r="B37">
        <v>7</v>
      </c>
      <c r="C37" s="38" t="s">
        <v>217</v>
      </c>
      <c r="D37" s="43" t="s">
        <v>214</v>
      </c>
      <c r="E37" t="s">
        <v>202</v>
      </c>
      <c r="F37" s="44" t="s">
        <v>213</v>
      </c>
    </row>
    <row r="38" spans="2:6" x14ac:dyDescent="0.15">
      <c r="B38">
        <v>8</v>
      </c>
      <c r="C38" s="38" t="s">
        <v>209</v>
      </c>
      <c r="D38" s="43" t="s">
        <v>215</v>
      </c>
      <c r="E38" t="s">
        <v>202</v>
      </c>
      <c r="F38" s="44" t="s">
        <v>212</v>
      </c>
    </row>
    <row r="39" spans="2:6" x14ac:dyDescent="0.15">
      <c r="B39">
        <v>9</v>
      </c>
      <c r="C39" s="38" t="s">
        <v>209</v>
      </c>
      <c r="D39" s="43" t="s">
        <v>215</v>
      </c>
      <c r="E39" t="s">
        <v>201</v>
      </c>
      <c r="F39" s="44" t="s">
        <v>212</v>
      </c>
    </row>
    <row r="40" spans="2:6" x14ac:dyDescent="0.15">
      <c r="B40">
        <v>10</v>
      </c>
      <c r="C40" s="38" t="s">
        <v>209</v>
      </c>
      <c r="D40" s="43" t="s">
        <v>215</v>
      </c>
      <c r="E40" t="s">
        <v>202</v>
      </c>
      <c r="F40" s="44" t="s">
        <v>212</v>
      </c>
    </row>
    <row r="41" spans="2:6" x14ac:dyDescent="0.15">
      <c r="B41">
        <v>11</v>
      </c>
      <c r="C41" s="38" t="s">
        <v>217</v>
      </c>
      <c r="D41" s="43" t="s">
        <v>215</v>
      </c>
      <c r="E41" t="s">
        <v>201</v>
      </c>
      <c r="F41" s="44" t="s">
        <v>211</v>
      </c>
    </row>
    <row r="42" spans="2:6" x14ac:dyDescent="0.15">
      <c r="B42">
        <v>12</v>
      </c>
      <c r="C42" s="38" t="s">
        <v>217</v>
      </c>
      <c r="D42" s="43" t="s">
        <v>215</v>
      </c>
      <c r="E42" t="s">
        <v>201</v>
      </c>
      <c r="F42" s="44" t="s">
        <v>213</v>
      </c>
    </row>
    <row r="43" spans="2:6" x14ac:dyDescent="0.15">
      <c r="B43">
        <v>13</v>
      </c>
      <c r="C43" s="38" t="s">
        <v>209</v>
      </c>
      <c r="D43" s="43" t="s">
        <v>215</v>
      </c>
      <c r="E43" t="s">
        <v>201</v>
      </c>
      <c r="F43" s="44" t="s">
        <v>213</v>
      </c>
    </row>
    <row r="44" spans="2:6" x14ac:dyDescent="0.15">
      <c r="B44">
        <v>14</v>
      </c>
      <c r="C44" s="38" t="s">
        <v>209</v>
      </c>
      <c r="D44" s="43" t="s">
        <v>216</v>
      </c>
      <c r="E44" t="s">
        <v>202</v>
      </c>
      <c r="F44" s="44" t="s">
        <v>211</v>
      </c>
    </row>
    <row r="45" spans="2:6" x14ac:dyDescent="0.15">
      <c r="B45">
        <v>15</v>
      </c>
      <c r="C45" s="38" t="s">
        <v>209</v>
      </c>
      <c r="D45" s="43" t="s">
        <v>216</v>
      </c>
      <c r="E45" t="s">
        <v>201</v>
      </c>
      <c r="F45" s="44" t="s">
        <v>211</v>
      </c>
    </row>
    <row r="46" spans="2:6" x14ac:dyDescent="0.15">
      <c r="B46">
        <v>16</v>
      </c>
      <c r="C46" s="38" t="s">
        <v>209</v>
      </c>
      <c r="D46" s="43" t="s">
        <v>216</v>
      </c>
      <c r="E46" t="s">
        <v>202</v>
      </c>
      <c r="F46" s="44" t="s">
        <v>212</v>
      </c>
    </row>
    <row r="47" spans="2:6" x14ac:dyDescent="0.15">
      <c r="B47">
        <v>17</v>
      </c>
      <c r="C47" s="38" t="s">
        <v>217</v>
      </c>
      <c r="D47" s="43" t="s">
        <v>216</v>
      </c>
      <c r="E47" t="s">
        <v>201</v>
      </c>
      <c r="F47" s="44" t="s">
        <v>213</v>
      </c>
    </row>
    <row r="48" spans="2:6" x14ac:dyDescent="0.15">
      <c r="B48">
        <v>18</v>
      </c>
      <c r="C48" s="38" t="s">
        <v>217</v>
      </c>
      <c r="D48" s="43" t="s">
        <v>216</v>
      </c>
      <c r="E48" t="s">
        <v>202</v>
      </c>
      <c r="F48" s="44" t="s">
        <v>213</v>
      </c>
    </row>
    <row r="49" spans="2:6" x14ac:dyDescent="0.15">
      <c r="B49">
        <v>19</v>
      </c>
      <c r="C49" s="38" t="s">
        <v>217</v>
      </c>
      <c r="D49" s="43" t="s">
        <v>216</v>
      </c>
      <c r="E49" t="s">
        <v>201</v>
      </c>
      <c r="F49" s="44" t="s">
        <v>212</v>
      </c>
    </row>
    <row r="50" spans="2:6" x14ac:dyDescent="0.15">
      <c r="B50">
        <v>20</v>
      </c>
      <c r="C50" s="38" t="s">
        <v>209</v>
      </c>
      <c r="D50" s="43" t="s">
        <v>218</v>
      </c>
      <c r="E50" t="s">
        <v>202</v>
      </c>
      <c r="F50" s="44" t="s">
        <v>211</v>
      </c>
    </row>
    <row r="51" spans="2:6" x14ac:dyDescent="0.15">
      <c r="B51">
        <v>21</v>
      </c>
      <c r="C51" s="38" t="s">
        <v>217</v>
      </c>
      <c r="D51" s="43" t="s">
        <v>218</v>
      </c>
      <c r="E51" t="s">
        <v>201</v>
      </c>
      <c r="F51" s="44" t="s">
        <v>213</v>
      </c>
    </row>
    <row r="52" spans="2:6" x14ac:dyDescent="0.15">
      <c r="B52">
        <v>22</v>
      </c>
      <c r="C52" s="38" t="s">
        <v>209</v>
      </c>
      <c r="D52" s="43" t="s">
        <v>218</v>
      </c>
      <c r="E52" t="s">
        <v>202</v>
      </c>
      <c r="F52" s="44" t="s">
        <v>212</v>
      </c>
    </row>
    <row r="53" spans="2:6" x14ac:dyDescent="0.15">
      <c r="B53">
        <v>23</v>
      </c>
      <c r="C53" s="38" t="s">
        <v>217</v>
      </c>
      <c r="D53" s="43" t="s">
        <v>218</v>
      </c>
      <c r="E53" t="s">
        <v>201</v>
      </c>
      <c r="F53" s="44" t="s">
        <v>213</v>
      </c>
    </row>
    <row r="54" spans="2:6" x14ac:dyDescent="0.15">
      <c r="B54">
        <v>24</v>
      </c>
      <c r="C54" s="38" t="s">
        <v>217</v>
      </c>
      <c r="D54" s="43" t="s">
        <v>218</v>
      </c>
      <c r="E54" t="s">
        <v>201</v>
      </c>
      <c r="F54" s="44" t="s">
        <v>212</v>
      </c>
    </row>
    <row r="55" spans="2:6" ht="14.25" thickBot="1" x14ac:dyDescent="0.2">
      <c r="B55">
        <v>25</v>
      </c>
      <c r="C55" s="39" t="s">
        <v>217</v>
      </c>
      <c r="D55" s="45" t="s">
        <v>218</v>
      </c>
      <c r="E55" s="46" t="s">
        <v>202</v>
      </c>
      <c r="F55" s="47" t="s">
        <v>212</v>
      </c>
    </row>
    <row r="66" spans="2:9" x14ac:dyDescent="0.15">
      <c r="B66" t="s">
        <v>416</v>
      </c>
      <c r="I66" t="s">
        <v>407</v>
      </c>
    </row>
  </sheetData>
  <sheetProtection algorithmName="SHA-512" hashValue="r1yWH1VPbz+9vyA21KoKofnLXio7Hp9NYOfjW7RPk00faBHROAp7zYWz0nSFSt8VPC1p74g/RJIzqgHCHc0IuA==" saltValue="/GkEF8UeWLIzuzQKvkq+og==" spinCount="100000" sheet="1" scenarios="1"/>
  <phoneticPr fontId="2"/>
  <pageMargins left="0.75" right="0.75" top="1" bottom="1" header="0.51200000000000001" footer="0.51200000000000001"/>
  <pageSetup paperSize="9" scale="70" fitToHeight="0"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dimension ref="A1:O128"/>
  <sheetViews>
    <sheetView workbookViewId="0"/>
  </sheetViews>
  <sheetFormatPr defaultRowHeight="13.5" x14ac:dyDescent="0.15"/>
  <cols>
    <col min="1" max="1" width="17.25" bestFit="1" customWidth="1"/>
  </cols>
  <sheetData>
    <row r="1" spans="1:1" x14ac:dyDescent="0.15">
      <c r="A1" t="s">
        <v>219</v>
      </c>
    </row>
    <row r="3" spans="1:1" x14ac:dyDescent="0.15">
      <c r="A3" t="s">
        <v>321</v>
      </c>
    </row>
    <row r="4" spans="1:1" x14ac:dyDescent="0.15">
      <c r="A4" s="27" t="s">
        <v>53</v>
      </c>
    </row>
    <row r="5" spans="1:1" x14ac:dyDescent="0.15">
      <c r="A5" s="27" t="s">
        <v>415</v>
      </c>
    </row>
    <row r="6" spans="1:1" x14ac:dyDescent="0.15">
      <c r="A6" s="27" t="s">
        <v>515</v>
      </c>
    </row>
    <row r="7" spans="1:1" x14ac:dyDescent="0.15">
      <c r="A7" s="27" t="s">
        <v>203</v>
      </c>
    </row>
    <row r="8" spans="1:1" x14ac:dyDescent="0.15">
      <c r="A8" s="27" t="s">
        <v>610</v>
      </c>
    </row>
    <row r="9" spans="1:1" x14ac:dyDescent="0.15">
      <c r="A9" s="27" t="s">
        <v>611</v>
      </c>
    </row>
    <row r="10" spans="1:1" x14ac:dyDescent="0.15">
      <c r="A10" s="27" t="s">
        <v>608</v>
      </c>
    </row>
    <row r="11" spans="1:1" x14ac:dyDescent="0.15">
      <c r="A11" s="27" t="s">
        <v>404</v>
      </c>
    </row>
    <row r="12" spans="1:1" x14ac:dyDescent="0.15">
      <c r="A12" s="27" t="s">
        <v>68</v>
      </c>
    </row>
    <row r="13" spans="1:1" x14ac:dyDescent="0.15">
      <c r="A13" s="27" t="s">
        <v>601</v>
      </c>
    </row>
    <row r="14" spans="1:1" x14ac:dyDescent="0.15">
      <c r="A14" s="27" t="s">
        <v>320</v>
      </c>
    </row>
    <row r="16" spans="1:1" x14ac:dyDescent="0.15">
      <c r="A16" t="s">
        <v>53</v>
      </c>
    </row>
    <row r="17" spans="1:15" x14ac:dyDescent="0.15">
      <c r="B17" t="s">
        <v>301</v>
      </c>
      <c r="C17" t="s">
        <v>69</v>
      </c>
    </row>
    <row r="18" spans="1:15" x14ac:dyDescent="0.15">
      <c r="A18" t="s">
        <v>54</v>
      </c>
      <c r="B18">
        <v>25</v>
      </c>
      <c r="C18" s="18">
        <v>1</v>
      </c>
    </row>
    <row r="19" spans="1:15" x14ac:dyDescent="0.15">
      <c r="A19" t="s">
        <v>55</v>
      </c>
      <c r="B19">
        <v>0</v>
      </c>
      <c r="C19" s="18">
        <v>0</v>
      </c>
    </row>
    <row r="20" spans="1:15" x14ac:dyDescent="0.15">
      <c r="A20" t="s">
        <v>302</v>
      </c>
      <c r="B20">
        <v>0</v>
      </c>
      <c r="C20" s="18">
        <v>0</v>
      </c>
    </row>
    <row r="21" spans="1:15" x14ac:dyDescent="0.15">
      <c r="A21" t="s">
        <v>303</v>
      </c>
      <c r="B21">
        <v>0</v>
      </c>
      <c r="C21" s="18">
        <v>0</v>
      </c>
    </row>
    <row r="22" spans="1:15" x14ac:dyDescent="0.15">
      <c r="A22" t="s">
        <v>304</v>
      </c>
      <c r="B22">
        <v>25</v>
      </c>
      <c r="C22" s="18">
        <v>1</v>
      </c>
    </row>
    <row r="24" spans="1:15" x14ac:dyDescent="0.15">
      <c r="A24" t="s">
        <v>415</v>
      </c>
    </row>
    <row r="25" spans="1:15" x14ac:dyDescent="0.15">
      <c r="D25" s="26" t="s">
        <v>206</v>
      </c>
      <c r="F25" s="26" t="s">
        <v>207</v>
      </c>
      <c r="K25" s="26" t="s">
        <v>56</v>
      </c>
      <c r="M25" s="26" t="s">
        <v>208</v>
      </c>
    </row>
    <row r="26" spans="1:15" x14ac:dyDescent="0.15">
      <c r="A26" t="s">
        <v>197</v>
      </c>
      <c r="B26" t="s">
        <v>516</v>
      </c>
      <c r="C26" t="s">
        <v>304</v>
      </c>
      <c r="D26" s="26" t="s">
        <v>209</v>
      </c>
      <c r="E26" s="26" t="s">
        <v>217</v>
      </c>
      <c r="F26" s="26" t="s">
        <v>220</v>
      </c>
      <c r="G26" s="26" t="s">
        <v>221</v>
      </c>
      <c r="H26" s="26" t="s">
        <v>222</v>
      </c>
      <c r="I26" s="26" t="s">
        <v>223</v>
      </c>
      <c r="J26" s="26" t="s">
        <v>224</v>
      </c>
      <c r="K26" s="26" t="s">
        <v>201</v>
      </c>
      <c r="L26" s="26" t="s">
        <v>202</v>
      </c>
      <c r="M26" s="26" t="s">
        <v>213</v>
      </c>
      <c r="N26" s="26" t="s">
        <v>211</v>
      </c>
      <c r="O26" s="26" t="s">
        <v>212</v>
      </c>
    </row>
    <row r="27" spans="1:15" x14ac:dyDescent="0.15">
      <c r="A27" s="26" t="s">
        <v>207</v>
      </c>
      <c r="B27" s="26" t="s">
        <v>220</v>
      </c>
      <c r="C27">
        <v>4</v>
      </c>
      <c r="D27">
        <v>4</v>
      </c>
      <c r="E27">
        <v>0</v>
      </c>
      <c r="F27">
        <v>4</v>
      </c>
      <c r="G27">
        <v>0</v>
      </c>
      <c r="H27">
        <v>0</v>
      </c>
      <c r="I27">
        <v>0</v>
      </c>
      <c r="J27">
        <v>0</v>
      </c>
      <c r="K27">
        <v>2</v>
      </c>
      <c r="L27">
        <v>2</v>
      </c>
      <c r="M27">
        <v>1</v>
      </c>
      <c r="N27">
        <v>2</v>
      </c>
      <c r="O27">
        <v>1</v>
      </c>
    </row>
    <row r="28" spans="1:15" x14ac:dyDescent="0.15">
      <c r="B28" s="26" t="s">
        <v>221</v>
      </c>
      <c r="C28">
        <v>3</v>
      </c>
      <c r="D28">
        <v>2</v>
      </c>
      <c r="E28">
        <v>1</v>
      </c>
      <c r="F28">
        <v>0</v>
      </c>
      <c r="G28">
        <v>3</v>
      </c>
      <c r="H28">
        <v>0</v>
      </c>
      <c r="I28">
        <v>0</v>
      </c>
      <c r="J28">
        <v>0</v>
      </c>
      <c r="K28">
        <v>1</v>
      </c>
      <c r="L28">
        <v>2</v>
      </c>
      <c r="M28">
        <v>1</v>
      </c>
      <c r="N28">
        <v>1</v>
      </c>
      <c r="O28">
        <v>1</v>
      </c>
    </row>
    <row r="29" spans="1:15" x14ac:dyDescent="0.15">
      <c r="B29" s="26" t="s">
        <v>222</v>
      </c>
      <c r="C29">
        <v>6</v>
      </c>
      <c r="D29">
        <v>4</v>
      </c>
      <c r="E29">
        <v>2</v>
      </c>
      <c r="F29">
        <v>0</v>
      </c>
      <c r="G29">
        <v>0</v>
      </c>
      <c r="H29">
        <v>6</v>
      </c>
      <c r="I29">
        <v>0</v>
      </c>
      <c r="J29">
        <v>0</v>
      </c>
      <c r="K29">
        <v>4</v>
      </c>
      <c r="L29">
        <v>2</v>
      </c>
      <c r="M29">
        <v>2</v>
      </c>
      <c r="N29">
        <v>1</v>
      </c>
      <c r="O29">
        <v>3</v>
      </c>
    </row>
    <row r="30" spans="1:15" x14ac:dyDescent="0.15">
      <c r="B30" s="26" t="s">
        <v>223</v>
      </c>
      <c r="C30">
        <v>6</v>
      </c>
      <c r="D30">
        <v>3</v>
      </c>
      <c r="E30">
        <v>3</v>
      </c>
      <c r="F30">
        <v>0</v>
      </c>
      <c r="G30">
        <v>0</v>
      </c>
      <c r="H30">
        <v>0</v>
      </c>
      <c r="I30">
        <v>6</v>
      </c>
      <c r="J30">
        <v>0</v>
      </c>
      <c r="K30">
        <v>3</v>
      </c>
      <c r="L30">
        <v>3</v>
      </c>
      <c r="M30">
        <v>2</v>
      </c>
      <c r="N30">
        <v>2</v>
      </c>
      <c r="O30">
        <v>2</v>
      </c>
    </row>
    <row r="31" spans="1:15" x14ac:dyDescent="0.15">
      <c r="B31" s="26" t="s">
        <v>224</v>
      </c>
      <c r="C31">
        <v>6</v>
      </c>
      <c r="D31">
        <v>2</v>
      </c>
      <c r="E31">
        <v>4</v>
      </c>
      <c r="F31">
        <v>0</v>
      </c>
      <c r="G31">
        <v>0</v>
      </c>
      <c r="H31">
        <v>0</v>
      </c>
      <c r="I31">
        <v>0</v>
      </c>
      <c r="J31">
        <v>6</v>
      </c>
      <c r="K31">
        <v>3</v>
      </c>
      <c r="L31">
        <v>3</v>
      </c>
      <c r="M31">
        <v>2</v>
      </c>
      <c r="N31">
        <v>1</v>
      </c>
      <c r="O31">
        <v>3</v>
      </c>
    </row>
    <row r="32" spans="1:15" x14ac:dyDescent="0.15">
      <c r="A32" s="26" t="s">
        <v>56</v>
      </c>
      <c r="B32" s="26" t="s">
        <v>201</v>
      </c>
      <c r="C32">
        <v>13</v>
      </c>
      <c r="D32">
        <v>6</v>
      </c>
      <c r="E32">
        <v>7</v>
      </c>
      <c r="F32">
        <v>2</v>
      </c>
      <c r="G32">
        <v>1</v>
      </c>
      <c r="H32">
        <v>4</v>
      </c>
      <c r="I32">
        <v>3</v>
      </c>
      <c r="J32">
        <v>3</v>
      </c>
      <c r="K32">
        <v>13</v>
      </c>
      <c r="L32">
        <v>0</v>
      </c>
      <c r="M32">
        <v>6</v>
      </c>
      <c r="N32">
        <v>3</v>
      </c>
      <c r="O32">
        <v>4</v>
      </c>
    </row>
    <row r="33" spans="1:15" x14ac:dyDescent="0.15">
      <c r="B33" s="26" t="s">
        <v>202</v>
      </c>
      <c r="C33">
        <v>12</v>
      </c>
      <c r="D33">
        <v>9</v>
      </c>
      <c r="E33">
        <v>3</v>
      </c>
      <c r="F33">
        <v>2</v>
      </c>
      <c r="G33">
        <v>2</v>
      </c>
      <c r="H33">
        <v>2</v>
      </c>
      <c r="I33">
        <v>3</v>
      </c>
      <c r="J33">
        <v>3</v>
      </c>
      <c r="K33">
        <v>0</v>
      </c>
      <c r="L33">
        <v>12</v>
      </c>
      <c r="M33">
        <v>2</v>
      </c>
      <c r="N33">
        <v>4</v>
      </c>
      <c r="O33">
        <v>6</v>
      </c>
    </row>
    <row r="34" spans="1:15" x14ac:dyDescent="0.15">
      <c r="A34" s="26" t="s">
        <v>208</v>
      </c>
      <c r="B34" s="26" t="s">
        <v>213</v>
      </c>
      <c r="C34">
        <v>8</v>
      </c>
      <c r="D34">
        <v>2</v>
      </c>
      <c r="E34">
        <v>6</v>
      </c>
      <c r="F34">
        <v>1</v>
      </c>
      <c r="G34">
        <v>1</v>
      </c>
      <c r="H34">
        <v>2</v>
      </c>
      <c r="I34">
        <v>2</v>
      </c>
      <c r="J34">
        <v>2</v>
      </c>
      <c r="K34">
        <v>6</v>
      </c>
      <c r="L34">
        <v>2</v>
      </c>
      <c r="M34">
        <v>8</v>
      </c>
      <c r="N34">
        <v>0</v>
      </c>
      <c r="O34">
        <v>0</v>
      </c>
    </row>
    <row r="35" spans="1:15" x14ac:dyDescent="0.15">
      <c r="B35" s="26" t="s">
        <v>211</v>
      </c>
      <c r="C35">
        <v>7</v>
      </c>
      <c r="D35">
        <v>6</v>
      </c>
      <c r="E35">
        <v>1</v>
      </c>
      <c r="F35">
        <v>2</v>
      </c>
      <c r="G35">
        <v>1</v>
      </c>
      <c r="H35">
        <v>1</v>
      </c>
      <c r="I35">
        <v>2</v>
      </c>
      <c r="J35">
        <v>1</v>
      </c>
      <c r="K35">
        <v>3</v>
      </c>
      <c r="L35">
        <v>4</v>
      </c>
      <c r="M35">
        <v>0</v>
      </c>
      <c r="N35">
        <v>7</v>
      </c>
      <c r="O35">
        <v>0</v>
      </c>
    </row>
    <row r="36" spans="1:15" x14ac:dyDescent="0.15">
      <c r="B36" s="26" t="s">
        <v>212</v>
      </c>
      <c r="C36">
        <v>10</v>
      </c>
      <c r="D36">
        <v>7</v>
      </c>
      <c r="E36">
        <v>3</v>
      </c>
      <c r="F36">
        <v>1</v>
      </c>
      <c r="G36">
        <v>1</v>
      </c>
      <c r="H36">
        <v>3</v>
      </c>
      <c r="I36">
        <v>2</v>
      </c>
      <c r="J36">
        <v>3</v>
      </c>
      <c r="K36">
        <v>4</v>
      </c>
      <c r="L36">
        <v>6</v>
      </c>
      <c r="M36">
        <v>0</v>
      </c>
      <c r="N36">
        <v>0</v>
      </c>
      <c r="O36">
        <v>10</v>
      </c>
    </row>
    <row r="38" spans="1:15" x14ac:dyDescent="0.15">
      <c r="A38" t="s">
        <v>515</v>
      </c>
    </row>
    <row r="39" spans="1:15" x14ac:dyDescent="0.15">
      <c r="A39" t="s">
        <v>197</v>
      </c>
      <c r="B39" t="s">
        <v>516</v>
      </c>
      <c r="C39" t="s">
        <v>225</v>
      </c>
    </row>
    <row r="40" spans="1:15" x14ac:dyDescent="0.15">
      <c r="A40" s="26" t="s">
        <v>207</v>
      </c>
      <c r="B40" s="26" t="s">
        <v>220</v>
      </c>
      <c r="C40" s="16">
        <v>-1.0521548415440052</v>
      </c>
    </row>
    <row r="41" spans="1:15" x14ac:dyDescent="0.15">
      <c r="B41" s="26" t="s">
        <v>221</v>
      </c>
      <c r="C41" s="16">
        <v>-0.10420809811214635</v>
      </c>
    </row>
    <row r="42" spans="1:15" x14ac:dyDescent="0.15">
      <c r="B42" s="26" t="s">
        <v>222</v>
      </c>
      <c r="C42" s="16">
        <v>-0.32130306095171007</v>
      </c>
    </row>
    <row r="43" spans="1:15" x14ac:dyDescent="0.15">
      <c r="B43" s="26" t="s">
        <v>223</v>
      </c>
      <c r="C43" s="16">
        <v>0.30762132943878495</v>
      </c>
    </row>
    <row r="44" spans="1:15" x14ac:dyDescent="0.15">
      <c r="B44" s="26" t="s">
        <v>224</v>
      </c>
      <c r="C44" s="16">
        <v>0.76722234159833502</v>
      </c>
    </row>
    <row r="45" spans="1:15" x14ac:dyDescent="0.15">
      <c r="A45" s="26" t="s">
        <v>56</v>
      </c>
      <c r="B45" s="26" t="s">
        <v>201</v>
      </c>
      <c r="C45" s="16">
        <v>0.25427188555025509</v>
      </c>
    </row>
    <row r="46" spans="1:15" x14ac:dyDescent="0.15">
      <c r="B46" s="26" t="s">
        <v>202</v>
      </c>
      <c r="C46" s="16">
        <v>-0.27546120934610968</v>
      </c>
    </row>
    <row r="47" spans="1:15" x14ac:dyDescent="0.15">
      <c r="A47" s="26" t="s">
        <v>208</v>
      </c>
      <c r="B47" s="26" t="s">
        <v>213</v>
      </c>
      <c r="C47" s="16">
        <v>0.88456998418018673</v>
      </c>
    </row>
    <row r="48" spans="1:15" x14ac:dyDescent="0.15">
      <c r="B48" s="26" t="s">
        <v>211</v>
      </c>
      <c r="C48" s="16">
        <v>-0.5592703379934123</v>
      </c>
    </row>
    <row r="49" spans="1:3" x14ac:dyDescent="0.15">
      <c r="B49" s="26" t="s">
        <v>212</v>
      </c>
      <c r="C49" s="16">
        <v>-0.31616675074876077</v>
      </c>
    </row>
    <row r="51" spans="1:3" x14ac:dyDescent="0.15">
      <c r="A51" t="s">
        <v>203</v>
      </c>
    </row>
    <row r="52" spans="1:3" x14ac:dyDescent="0.15">
      <c r="A52" t="s">
        <v>197</v>
      </c>
      <c r="B52" t="s">
        <v>225</v>
      </c>
    </row>
    <row r="53" spans="1:3" x14ac:dyDescent="0.15">
      <c r="A53" s="26" t="s">
        <v>207</v>
      </c>
      <c r="B53" s="16">
        <v>1.8193771831423402</v>
      </c>
    </row>
    <row r="54" spans="1:3" x14ac:dyDescent="0.15">
      <c r="A54" s="26" t="s">
        <v>56</v>
      </c>
      <c r="B54" s="16">
        <v>0.52973309489636478</v>
      </c>
    </row>
    <row r="55" spans="1:3" x14ac:dyDescent="0.15">
      <c r="A55" s="26" t="s">
        <v>208</v>
      </c>
      <c r="B55" s="16">
        <v>1.4438403221735991</v>
      </c>
    </row>
    <row r="57" spans="1:3" x14ac:dyDescent="0.15">
      <c r="A57" t="s">
        <v>610</v>
      </c>
    </row>
    <row r="58" spans="1:3" x14ac:dyDescent="0.15">
      <c r="A58" t="s">
        <v>197</v>
      </c>
      <c r="B58" t="s">
        <v>225</v>
      </c>
    </row>
    <row r="59" spans="1:3" x14ac:dyDescent="0.15">
      <c r="A59" s="26" t="s">
        <v>207</v>
      </c>
      <c r="B59" s="16">
        <v>0.43723732170249097</v>
      </c>
    </row>
    <row r="60" spans="1:3" x14ac:dyDescent="0.15">
      <c r="A60" s="26" t="s">
        <v>56</v>
      </c>
      <c r="B60" s="16">
        <v>0.29417420270727607</v>
      </c>
    </row>
    <row r="61" spans="1:3" x14ac:dyDescent="0.15">
      <c r="A61" s="26" t="s">
        <v>208</v>
      </c>
      <c r="B61" s="16">
        <v>0.50463728786528661</v>
      </c>
    </row>
    <row r="63" spans="1:3" x14ac:dyDescent="0.15">
      <c r="A63" t="s">
        <v>611</v>
      </c>
    </row>
    <row r="64" spans="1:3" x14ac:dyDescent="0.15">
      <c r="A64" t="s">
        <v>197</v>
      </c>
      <c r="B64" t="s">
        <v>225</v>
      </c>
    </row>
    <row r="65" spans="1:5" x14ac:dyDescent="0.15">
      <c r="A65" s="26" t="s">
        <v>207</v>
      </c>
      <c r="B65" s="16">
        <v>0.48212466577326207</v>
      </c>
    </row>
    <row r="66" spans="1:5" x14ac:dyDescent="0.15">
      <c r="A66" s="26" t="s">
        <v>56</v>
      </c>
      <c r="B66" s="16">
        <v>0.22351158829202827</v>
      </c>
    </row>
    <row r="67" spans="1:5" x14ac:dyDescent="0.15">
      <c r="A67" s="26" t="s">
        <v>208</v>
      </c>
      <c r="B67" s="16">
        <v>0.46933490314236326</v>
      </c>
    </row>
    <row r="69" spans="1:5" x14ac:dyDescent="0.15">
      <c r="A69" t="s">
        <v>608</v>
      </c>
    </row>
    <row r="70" spans="1:5" x14ac:dyDescent="0.15">
      <c r="B70" t="s">
        <v>225</v>
      </c>
    </row>
    <row r="71" spans="1:5" ht="15.75" x14ac:dyDescent="0.15">
      <c r="A71" t="s">
        <v>753</v>
      </c>
      <c r="B71" s="16">
        <v>0.44423424934146666</v>
      </c>
    </row>
    <row r="73" spans="1:5" x14ac:dyDescent="0.15">
      <c r="A73" t="s">
        <v>404</v>
      </c>
    </row>
    <row r="74" spans="1:5" x14ac:dyDescent="0.15">
      <c r="B74" t="s">
        <v>225</v>
      </c>
    </row>
    <row r="75" spans="1:5" x14ac:dyDescent="0.15">
      <c r="A75" s="26" t="s">
        <v>209</v>
      </c>
      <c r="B75" s="16">
        <v>-0.53320720135660071</v>
      </c>
    </row>
    <row r="76" spans="1:5" x14ac:dyDescent="0.15">
      <c r="A76" s="26" t="s">
        <v>217</v>
      </c>
      <c r="B76" s="16">
        <v>0.79981080203490107</v>
      </c>
    </row>
    <row r="78" spans="1:5" x14ac:dyDescent="0.15">
      <c r="A78" t="s">
        <v>68</v>
      </c>
    </row>
    <row r="79" spans="1:5" x14ac:dyDescent="0.15">
      <c r="C79" t="s">
        <v>320</v>
      </c>
    </row>
    <row r="80" spans="1:5" x14ac:dyDescent="0.15">
      <c r="C80" s="26" t="s">
        <v>209</v>
      </c>
      <c r="D80" s="26" t="s">
        <v>217</v>
      </c>
      <c r="E80" t="s">
        <v>70</v>
      </c>
    </row>
    <row r="81" spans="1:5" x14ac:dyDescent="0.15">
      <c r="A81" t="s">
        <v>52</v>
      </c>
      <c r="B81" s="26" t="s">
        <v>209</v>
      </c>
      <c r="C81" s="28">
        <v>13</v>
      </c>
      <c r="D81" s="28">
        <v>2</v>
      </c>
      <c r="E81" s="18">
        <v>0.8666666666666667</v>
      </c>
    </row>
    <row r="82" spans="1:5" x14ac:dyDescent="0.15">
      <c r="B82" s="26" t="s">
        <v>217</v>
      </c>
      <c r="C82" s="28">
        <v>1</v>
      </c>
      <c r="D82" s="28">
        <v>9</v>
      </c>
      <c r="E82" s="18">
        <v>0.9</v>
      </c>
    </row>
    <row r="83" spans="1:5" x14ac:dyDescent="0.15">
      <c r="D83" t="s">
        <v>304</v>
      </c>
      <c r="E83" s="18">
        <v>0.88</v>
      </c>
    </row>
    <row r="102" spans="1:9" x14ac:dyDescent="0.15">
      <c r="B102" s="26" t="s">
        <v>206</v>
      </c>
      <c r="D102" t="s">
        <v>205</v>
      </c>
      <c r="E102" t="s">
        <v>612</v>
      </c>
      <c r="G102" t="s">
        <v>109</v>
      </c>
    </row>
    <row r="103" spans="1:9" x14ac:dyDescent="0.15">
      <c r="A103" t="s">
        <v>17</v>
      </c>
      <c r="B103" t="s">
        <v>52</v>
      </c>
      <c r="C103" t="s">
        <v>320</v>
      </c>
      <c r="D103" t="s">
        <v>225</v>
      </c>
      <c r="E103" s="26" t="s">
        <v>209</v>
      </c>
      <c r="F103" s="26" t="s">
        <v>217</v>
      </c>
      <c r="G103" t="s">
        <v>225</v>
      </c>
      <c r="H103" s="26" t="s">
        <v>209</v>
      </c>
      <c r="I103" s="26" t="s">
        <v>217</v>
      </c>
    </row>
    <row r="104" spans="1:9" x14ac:dyDescent="0.15">
      <c r="A104">
        <v>1</v>
      </c>
      <c r="B104" s="49" t="s">
        <v>209</v>
      </c>
      <c r="C104" s="26" t="s">
        <v>209</v>
      </c>
      <c r="D104" s="15">
        <v>-1.8868863888835272</v>
      </c>
      <c r="E104" s="15">
        <v>1.3536791875269265</v>
      </c>
      <c r="F104" s="15">
        <v>2.6866971909184283</v>
      </c>
      <c r="G104" s="15">
        <v>-1.8868863888835272</v>
      </c>
      <c r="H104">
        <v>1</v>
      </c>
    </row>
    <row r="105" spans="1:9" x14ac:dyDescent="0.15">
      <c r="A105">
        <v>2</v>
      </c>
      <c r="B105" s="49" t="s">
        <v>209</v>
      </c>
      <c r="C105" s="26" t="s">
        <v>209</v>
      </c>
      <c r="D105" s="15">
        <v>-1.1140497067425108</v>
      </c>
      <c r="E105" s="15">
        <v>0.58084250538591009</v>
      </c>
      <c r="F105" s="15">
        <v>1.9138605087774119</v>
      </c>
      <c r="G105" s="15">
        <v>-1.1140497067425108</v>
      </c>
      <c r="H105">
        <v>1</v>
      </c>
    </row>
    <row r="106" spans="1:9" x14ac:dyDescent="0.15">
      <c r="A106">
        <v>3</v>
      </c>
      <c r="B106" s="49" t="s">
        <v>209</v>
      </c>
      <c r="C106" s="26" t="s">
        <v>209</v>
      </c>
      <c r="D106" s="15">
        <v>-1.8868863888835272</v>
      </c>
      <c r="E106" s="15">
        <v>1.3536791875269265</v>
      </c>
      <c r="F106" s="15">
        <v>2.6866971909184283</v>
      </c>
      <c r="G106" s="15">
        <v>-1.8868863888835272</v>
      </c>
      <c r="H106">
        <v>1</v>
      </c>
    </row>
    <row r="107" spans="1:9" x14ac:dyDescent="0.15">
      <c r="A107">
        <v>4</v>
      </c>
      <c r="B107" s="49" t="s">
        <v>209</v>
      </c>
      <c r="C107" s="26" t="s">
        <v>209</v>
      </c>
      <c r="D107" s="15">
        <v>8.6687028186436588E-2</v>
      </c>
      <c r="E107" s="15">
        <v>0.6198942295430373</v>
      </c>
      <c r="F107" s="15">
        <v>0.71312377384846448</v>
      </c>
      <c r="G107" s="15">
        <v>8.6687028186436588E-2</v>
      </c>
      <c r="H107">
        <v>1</v>
      </c>
    </row>
    <row r="108" spans="1:9" x14ac:dyDescent="0.15">
      <c r="A108">
        <v>5</v>
      </c>
      <c r="B108" s="49" t="s">
        <v>209</v>
      </c>
      <c r="C108" s="26" t="s">
        <v>209</v>
      </c>
      <c r="D108" s="15">
        <v>-0.69583605820701677</v>
      </c>
      <c r="E108" s="15">
        <v>0.16262885685041606</v>
      </c>
      <c r="F108" s="15">
        <v>1.495646860241918</v>
      </c>
      <c r="G108" s="15">
        <v>-0.69583605820701677</v>
      </c>
      <c r="H108">
        <v>1</v>
      </c>
    </row>
    <row r="109" spans="1:9" x14ac:dyDescent="0.15">
      <c r="A109">
        <v>6</v>
      </c>
      <c r="B109" s="49" t="s">
        <v>209</v>
      </c>
      <c r="C109" s="26" t="s">
        <v>209</v>
      </c>
      <c r="D109" s="15">
        <v>-0.40920655055530353</v>
      </c>
      <c r="E109" s="15">
        <v>0.12400065080129719</v>
      </c>
      <c r="F109" s="15">
        <v>1.2090173525902046</v>
      </c>
      <c r="G109" s="15">
        <v>-0.40920655055530353</v>
      </c>
      <c r="H109">
        <v>1</v>
      </c>
    </row>
    <row r="110" spans="1:9" x14ac:dyDescent="0.15">
      <c r="A110">
        <v>7</v>
      </c>
      <c r="B110" s="49" t="s">
        <v>217</v>
      </c>
      <c r="C110" s="26" t="s">
        <v>217</v>
      </c>
      <c r="D110" s="15">
        <v>0.50490067672193073</v>
      </c>
      <c r="E110" s="15">
        <v>1.0381078780785313</v>
      </c>
      <c r="F110" s="15">
        <v>0.29491012531297034</v>
      </c>
      <c r="G110" s="15">
        <v>0.50490067672193073</v>
      </c>
      <c r="I110">
        <v>2</v>
      </c>
    </row>
    <row r="111" spans="1:9" x14ac:dyDescent="0.15">
      <c r="A111">
        <v>8</v>
      </c>
      <c r="B111" s="49" t="s">
        <v>209</v>
      </c>
      <c r="C111" s="26" t="s">
        <v>209</v>
      </c>
      <c r="D111" s="15">
        <v>-0.91293102104658053</v>
      </c>
      <c r="E111" s="15">
        <v>0.37972381968997981</v>
      </c>
      <c r="F111" s="15">
        <v>1.7127418230814815</v>
      </c>
      <c r="G111" s="15">
        <v>-0.91293102104658053</v>
      </c>
      <c r="H111">
        <v>1</v>
      </c>
    </row>
    <row r="112" spans="1:9" x14ac:dyDescent="0.15">
      <c r="A112">
        <v>9</v>
      </c>
      <c r="B112" s="49" t="s">
        <v>209</v>
      </c>
      <c r="C112" s="26" t="s">
        <v>209</v>
      </c>
      <c r="D112" s="15">
        <v>-0.38319792615021575</v>
      </c>
      <c r="E112" s="15">
        <v>0.15000927520638496</v>
      </c>
      <c r="F112" s="15">
        <v>1.1830087281851167</v>
      </c>
      <c r="G112" s="15">
        <v>-0.38319792615021575</v>
      </c>
      <c r="H112">
        <v>1</v>
      </c>
    </row>
    <row r="113" spans="1:9" x14ac:dyDescent="0.15">
      <c r="A113">
        <v>10</v>
      </c>
      <c r="B113" s="49" t="s">
        <v>209</v>
      </c>
      <c r="C113" s="26" t="s">
        <v>209</v>
      </c>
      <c r="D113" s="15">
        <v>-0.91293102104658053</v>
      </c>
      <c r="E113" s="15">
        <v>0.37972381968997981</v>
      </c>
      <c r="F113" s="15">
        <v>1.7127418230814815</v>
      </c>
      <c r="G113" s="15">
        <v>-0.91293102104658053</v>
      </c>
      <c r="H113">
        <v>1</v>
      </c>
    </row>
    <row r="114" spans="1:9" x14ac:dyDescent="0.15">
      <c r="A114">
        <v>11</v>
      </c>
      <c r="B114" s="49" t="s">
        <v>217</v>
      </c>
      <c r="C114" s="26" t="s">
        <v>209</v>
      </c>
      <c r="D114" s="15">
        <v>-0.62630151339486728</v>
      </c>
      <c r="E114" s="15">
        <v>9.3094312038266569E-2</v>
      </c>
      <c r="F114" s="15">
        <v>1.4261123154297684</v>
      </c>
      <c r="G114" s="15">
        <v>-0.62630151339486728</v>
      </c>
      <c r="I114">
        <v>2</v>
      </c>
    </row>
    <row r="115" spans="1:9" x14ac:dyDescent="0.15">
      <c r="A115">
        <v>12</v>
      </c>
      <c r="B115" s="49" t="s">
        <v>217</v>
      </c>
      <c r="C115" s="26" t="s">
        <v>217</v>
      </c>
      <c r="D115" s="15">
        <v>0.81753880877873175</v>
      </c>
      <c r="E115" s="15">
        <v>1.3507460101353326</v>
      </c>
      <c r="F115" s="15">
        <v>1.7728006743830682E-2</v>
      </c>
      <c r="G115" s="15">
        <v>0.81753880877873175</v>
      </c>
      <c r="I115">
        <v>2</v>
      </c>
    </row>
    <row r="116" spans="1:9" x14ac:dyDescent="0.15">
      <c r="A116">
        <v>13</v>
      </c>
      <c r="B116" s="49" t="s">
        <v>209</v>
      </c>
      <c r="C116" s="26" t="s">
        <v>217</v>
      </c>
      <c r="D116" s="15">
        <v>0.81753880877873175</v>
      </c>
      <c r="E116" s="15">
        <v>1.3507460101353326</v>
      </c>
      <c r="F116" s="15">
        <v>1.7728006743830682E-2</v>
      </c>
      <c r="G116" s="15">
        <v>0.81753880877873175</v>
      </c>
      <c r="H116">
        <v>1</v>
      </c>
    </row>
    <row r="117" spans="1:9" x14ac:dyDescent="0.15">
      <c r="A117">
        <v>14</v>
      </c>
      <c r="B117" s="49" t="s">
        <v>209</v>
      </c>
      <c r="C117" s="26" t="s">
        <v>209</v>
      </c>
      <c r="D117" s="15">
        <v>-0.52711021790073698</v>
      </c>
      <c r="E117" s="15">
        <v>6.0969834558637359E-3</v>
      </c>
      <c r="F117" s="15">
        <v>1.326921019935638</v>
      </c>
      <c r="G117" s="15">
        <v>-0.52711021790073698</v>
      </c>
      <c r="H117">
        <v>1</v>
      </c>
    </row>
    <row r="118" spans="1:9" x14ac:dyDescent="0.15">
      <c r="A118">
        <v>15</v>
      </c>
      <c r="B118" s="49" t="s">
        <v>209</v>
      </c>
      <c r="C118" s="26" t="s">
        <v>209</v>
      </c>
      <c r="D118" s="15">
        <v>2.6228769956277986E-3</v>
      </c>
      <c r="E118" s="15">
        <v>0.53583007835222851</v>
      </c>
      <c r="F118" s="15">
        <v>0.79718792503927327</v>
      </c>
      <c r="G118" s="15">
        <v>2.6228769956277986E-3</v>
      </c>
      <c r="H118">
        <v>1</v>
      </c>
    </row>
    <row r="119" spans="1:9" x14ac:dyDescent="0.15">
      <c r="A119">
        <v>16</v>
      </c>
      <c r="B119" s="49" t="s">
        <v>209</v>
      </c>
      <c r="C119" s="26" t="s">
        <v>209</v>
      </c>
      <c r="D119" s="15">
        <v>-0.2840066306560855</v>
      </c>
      <c r="E119" s="15">
        <v>0.24920057070051521</v>
      </c>
      <c r="F119" s="15">
        <v>1.0838174326909866</v>
      </c>
      <c r="G119" s="15">
        <v>-0.2840066306560855</v>
      </c>
      <c r="H119">
        <v>1</v>
      </c>
    </row>
    <row r="120" spans="1:9" x14ac:dyDescent="0.15">
      <c r="A120">
        <v>17</v>
      </c>
      <c r="B120" s="49" t="s">
        <v>217</v>
      </c>
      <c r="C120" s="26" t="s">
        <v>217</v>
      </c>
      <c r="D120" s="15">
        <v>1.4464631991692269</v>
      </c>
      <c r="E120" s="15">
        <v>1.9796704005258277</v>
      </c>
      <c r="F120" s="15">
        <v>0.64665239713432587</v>
      </c>
      <c r="G120" s="15">
        <v>1.4464631991692269</v>
      </c>
      <c r="I120">
        <v>2</v>
      </c>
    </row>
    <row r="121" spans="1:9" x14ac:dyDescent="0.15">
      <c r="A121">
        <v>18</v>
      </c>
      <c r="B121" s="49" t="s">
        <v>217</v>
      </c>
      <c r="C121" s="26" t="s">
        <v>217</v>
      </c>
      <c r="D121" s="15">
        <v>0.91673010427286195</v>
      </c>
      <c r="E121" s="15">
        <v>1.4499373056294627</v>
      </c>
      <c r="F121" s="15">
        <v>0.11691930223796088</v>
      </c>
      <c r="G121" s="15">
        <v>0.91673010427286195</v>
      </c>
      <c r="I121">
        <v>2</v>
      </c>
    </row>
    <row r="122" spans="1:9" x14ac:dyDescent="0.15">
      <c r="A122">
        <v>19</v>
      </c>
      <c r="B122" s="49" t="s">
        <v>217</v>
      </c>
      <c r="C122" s="26" t="s">
        <v>217</v>
      </c>
      <c r="D122" s="15">
        <v>0.24572646424027933</v>
      </c>
      <c r="E122" s="15">
        <v>0.77893366559688004</v>
      </c>
      <c r="F122" s="15">
        <v>0.55408433779462174</v>
      </c>
      <c r="G122" s="15">
        <v>0.24572646424027933</v>
      </c>
      <c r="I122">
        <v>2</v>
      </c>
    </row>
    <row r="123" spans="1:9" x14ac:dyDescent="0.15">
      <c r="A123">
        <v>20</v>
      </c>
      <c r="B123" s="49" t="s">
        <v>209</v>
      </c>
      <c r="C123" s="26" t="s">
        <v>209</v>
      </c>
      <c r="D123" s="15">
        <v>-6.7509205741186962E-2</v>
      </c>
      <c r="E123" s="15">
        <v>0.46569799561541375</v>
      </c>
      <c r="F123" s="15">
        <v>0.86732000777608809</v>
      </c>
      <c r="G123" s="15">
        <v>-6.7509205741186962E-2</v>
      </c>
      <c r="H123">
        <v>1</v>
      </c>
    </row>
    <row r="124" spans="1:9" x14ac:dyDescent="0.15">
      <c r="A124">
        <v>21</v>
      </c>
      <c r="B124" s="49" t="s">
        <v>217</v>
      </c>
      <c r="C124" s="26" t="s">
        <v>217</v>
      </c>
      <c r="D124" s="15">
        <v>1.9060642113287769</v>
      </c>
      <c r="E124" s="15">
        <v>2.4392714126853776</v>
      </c>
      <c r="F124" s="15">
        <v>1.1062534092938758</v>
      </c>
      <c r="G124" s="15">
        <v>1.9060642113287769</v>
      </c>
      <c r="I124">
        <v>2</v>
      </c>
    </row>
    <row r="125" spans="1:9" x14ac:dyDescent="0.15">
      <c r="A125">
        <v>22</v>
      </c>
      <c r="B125" s="49" t="s">
        <v>209</v>
      </c>
      <c r="C125" s="26" t="s">
        <v>217</v>
      </c>
      <c r="D125" s="15">
        <v>0.17559438150346457</v>
      </c>
      <c r="E125" s="15">
        <v>0.70880158286006534</v>
      </c>
      <c r="F125" s="15">
        <v>0.62421642053143644</v>
      </c>
      <c r="G125" s="15">
        <v>0.17559438150346457</v>
      </c>
      <c r="H125">
        <v>1</v>
      </c>
    </row>
    <row r="126" spans="1:9" x14ac:dyDescent="0.15">
      <c r="A126">
        <v>23</v>
      </c>
      <c r="B126" s="49" t="s">
        <v>217</v>
      </c>
      <c r="C126" s="26" t="s">
        <v>217</v>
      </c>
      <c r="D126" s="15">
        <v>1.9060642113287769</v>
      </c>
      <c r="E126" s="15">
        <v>2.4392714126853776</v>
      </c>
      <c r="F126" s="15">
        <v>1.1062534092938758</v>
      </c>
      <c r="G126" s="15">
        <v>1.9060642113287769</v>
      </c>
      <c r="I126">
        <v>2</v>
      </c>
    </row>
    <row r="127" spans="1:9" x14ac:dyDescent="0.15">
      <c r="A127">
        <v>24</v>
      </c>
      <c r="B127" s="49" t="s">
        <v>217</v>
      </c>
      <c r="C127" s="26" t="s">
        <v>217</v>
      </c>
      <c r="D127" s="15">
        <v>0.70532747639982929</v>
      </c>
      <c r="E127" s="15">
        <v>1.2385346777564301</v>
      </c>
      <c r="F127" s="15">
        <v>9.448332563507178E-2</v>
      </c>
      <c r="G127" s="15">
        <v>0.70532747639982929</v>
      </c>
      <c r="I127">
        <v>2</v>
      </c>
    </row>
    <row r="128" spans="1:9" x14ac:dyDescent="0.15">
      <c r="A128">
        <v>25</v>
      </c>
      <c r="B128" s="49" t="s">
        <v>217</v>
      </c>
      <c r="C128" s="26" t="s">
        <v>217</v>
      </c>
      <c r="D128" s="15">
        <v>0.17559438150346457</v>
      </c>
      <c r="E128" s="15">
        <v>0.70880158286006534</v>
      </c>
      <c r="F128" s="15">
        <v>0.62421642053143644</v>
      </c>
      <c r="G128" s="15">
        <v>0.17559438150346457</v>
      </c>
      <c r="I128">
        <v>2</v>
      </c>
    </row>
  </sheetData>
  <phoneticPr fontId="2"/>
  <hyperlinks>
    <hyperlink ref="A4" location="A16" display="ケースの要約" xr:uid="{00000000-0004-0000-2800-000000000000}"/>
    <hyperlink ref="A5" location="A24" display="クロス集計表" xr:uid="{00000000-0004-0000-2800-000001000000}"/>
    <hyperlink ref="A6" location="A38" display="カテゴリースコア" xr:uid="{00000000-0004-0000-2800-000002000000}"/>
    <hyperlink ref="A7" location="A51" display="レンジ" xr:uid="{00000000-0004-0000-2800-000003000000}"/>
    <hyperlink ref="A8" location="A57" display="目的変数との単相関係数" xr:uid="{00000000-0004-0000-2800-000004000000}"/>
    <hyperlink ref="A9" location="A63" display="目的変数との偏相関係数" xr:uid="{00000000-0004-0000-2800-000005000000}"/>
    <hyperlink ref="A10" location="A69" display="精度" xr:uid="{00000000-0004-0000-2800-000006000000}"/>
    <hyperlink ref="A11" location="A73" display="各群の重心" xr:uid="{00000000-0004-0000-2800-000007000000}"/>
    <hyperlink ref="A12" location="A78" display="判別結果" xr:uid="{00000000-0004-0000-2800-000008000000}"/>
    <hyperlink ref="A13" location="A85" display="群別散布図" xr:uid="{00000000-0004-0000-2800-000009000000}"/>
    <hyperlink ref="A14" location="A102" display="予測値" xr:uid="{00000000-0004-0000-2800-00000A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pageSetUpPr fitToPage="1"/>
  </sheetPr>
  <dimension ref="B2:I49"/>
  <sheetViews>
    <sheetView workbookViewId="0">
      <selection activeCell="D13" activeCellId="1" sqref="C13 D13:F13"/>
    </sheetView>
  </sheetViews>
  <sheetFormatPr defaultColWidth="9" defaultRowHeight="13.5" x14ac:dyDescent="0.15"/>
  <cols>
    <col min="1" max="1" width="2.625" style="2" customWidth="1"/>
    <col min="2" max="2" width="4.625" style="2" customWidth="1"/>
    <col min="3" max="16384" width="9" style="2"/>
  </cols>
  <sheetData>
    <row r="2" spans="2:6" ht="18" customHeight="1" x14ac:dyDescent="0.15">
      <c r="B2" s="25" t="s">
        <v>299</v>
      </c>
    </row>
    <row r="3" spans="2:6" x14ac:dyDescent="0.15">
      <c r="B3" s="1"/>
    </row>
    <row r="4" spans="2:6" x14ac:dyDescent="0.15">
      <c r="B4" s="1"/>
    </row>
    <row r="5" spans="2:6" x14ac:dyDescent="0.15">
      <c r="B5" s="1"/>
    </row>
    <row r="6" spans="2:6" x14ac:dyDescent="0.15">
      <c r="B6" s="1"/>
    </row>
    <row r="7" spans="2:6" x14ac:dyDescent="0.15">
      <c r="B7" s="1"/>
    </row>
    <row r="8" spans="2:6" x14ac:dyDescent="0.15">
      <c r="B8" s="1"/>
    </row>
    <row r="9" spans="2:6" x14ac:dyDescent="0.15">
      <c r="B9" s="1"/>
    </row>
    <row r="10" spans="2:6" x14ac:dyDescent="0.15">
      <c r="B10" s="1"/>
    </row>
    <row r="11" spans="2:6" x14ac:dyDescent="0.15">
      <c r="B11" s="1"/>
    </row>
    <row r="12" spans="2:6" ht="14.25" thickBot="1" x14ac:dyDescent="0.2">
      <c r="B12" s="2" t="s">
        <v>263</v>
      </c>
    </row>
    <row r="13" spans="2:6" x14ac:dyDescent="0.15">
      <c r="B13" t="s">
        <v>481</v>
      </c>
      <c r="C13" s="88" t="s">
        <v>228</v>
      </c>
      <c r="D13" s="89" t="s">
        <v>229</v>
      </c>
      <c r="E13" s="90" t="s">
        <v>230</v>
      </c>
      <c r="F13" s="91" t="s">
        <v>231</v>
      </c>
    </row>
    <row r="14" spans="2:6" x14ac:dyDescent="0.15">
      <c r="B14">
        <v>1</v>
      </c>
      <c r="C14" s="38" t="s">
        <v>232</v>
      </c>
      <c r="D14" s="43" t="s">
        <v>211</v>
      </c>
      <c r="E14" t="s">
        <v>211</v>
      </c>
      <c r="F14" s="44" t="s">
        <v>212</v>
      </c>
    </row>
    <row r="15" spans="2:6" x14ac:dyDescent="0.15">
      <c r="B15">
        <v>2</v>
      </c>
      <c r="C15" s="38" t="s">
        <v>232</v>
      </c>
      <c r="D15" s="43" t="s">
        <v>211</v>
      </c>
      <c r="E15" t="s">
        <v>211</v>
      </c>
      <c r="F15" s="44" t="s">
        <v>212</v>
      </c>
    </row>
    <row r="16" spans="2:6" x14ac:dyDescent="0.15">
      <c r="B16">
        <v>3</v>
      </c>
      <c r="C16" s="38" t="s">
        <v>232</v>
      </c>
      <c r="D16" s="43" t="s">
        <v>211</v>
      </c>
      <c r="E16" t="s">
        <v>212</v>
      </c>
      <c r="F16" s="44" t="s">
        <v>213</v>
      </c>
    </row>
    <row r="17" spans="2:6" x14ac:dyDescent="0.15">
      <c r="B17">
        <v>4</v>
      </c>
      <c r="C17" s="38" t="s">
        <v>232</v>
      </c>
      <c r="D17" s="43" t="s">
        <v>212</v>
      </c>
      <c r="E17" t="s">
        <v>211</v>
      </c>
      <c r="F17" s="44" t="s">
        <v>213</v>
      </c>
    </row>
    <row r="18" spans="2:6" x14ac:dyDescent="0.15">
      <c r="B18">
        <v>5</v>
      </c>
      <c r="C18" s="38" t="s">
        <v>233</v>
      </c>
      <c r="D18" s="43" t="s">
        <v>212</v>
      </c>
      <c r="E18" t="s">
        <v>212</v>
      </c>
      <c r="F18" s="44" t="s">
        <v>211</v>
      </c>
    </row>
    <row r="19" spans="2:6" x14ac:dyDescent="0.15">
      <c r="B19">
        <v>6</v>
      </c>
      <c r="C19" s="38" t="s">
        <v>233</v>
      </c>
      <c r="D19" s="43" t="s">
        <v>212</v>
      </c>
      <c r="E19" t="s">
        <v>213</v>
      </c>
      <c r="F19" s="44" t="s">
        <v>211</v>
      </c>
    </row>
    <row r="20" spans="2:6" x14ac:dyDescent="0.15">
      <c r="B20">
        <v>7</v>
      </c>
      <c r="C20" s="38" t="s">
        <v>233</v>
      </c>
      <c r="D20" s="43" t="s">
        <v>211</v>
      </c>
      <c r="E20" t="s">
        <v>212</v>
      </c>
      <c r="F20" s="44" t="s">
        <v>212</v>
      </c>
    </row>
    <row r="21" spans="2:6" x14ac:dyDescent="0.15">
      <c r="B21">
        <v>8</v>
      </c>
      <c r="C21" s="38" t="s">
        <v>233</v>
      </c>
      <c r="D21" s="43" t="s">
        <v>211</v>
      </c>
      <c r="E21" t="s">
        <v>211</v>
      </c>
      <c r="F21" s="44" t="s">
        <v>211</v>
      </c>
    </row>
    <row r="22" spans="2:6" x14ac:dyDescent="0.15">
      <c r="B22">
        <v>9</v>
      </c>
      <c r="C22" s="38" t="s">
        <v>233</v>
      </c>
      <c r="D22" s="43" t="s">
        <v>212</v>
      </c>
      <c r="E22" t="s">
        <v>211</v>
      </c>
      <c r="F22" s="44" t="s">
        <v>211</v>
      </c>
    </row>
    <row r="23" spans="2:6" x14ac:dyDescent="0.15">
      <c r="B23">
        <v>10</v>
      </c>
      <c r="C23" s="38" t="s">
        <v>234</v>
      </c>
      <c r="D23" s="43" t="s">
        <v>211</v>
      </c>
      <c r="E23" t="s">
        <v>213</v>
      </c>
      <c r="F23" s="44" t="s">
        <v>211</v>
      </c>
    </row>
    <row r="24" spans="2:6" x14ac:dyDescent="0.15">
      <c r="B24">
        <v>11</v>
      </c>
      <c r="C24" s="38" t="s">
        <v>234</v>
      </c>
      <c r="D24" s="43" t="s">
        <v>213</v>
      </c>
      <c r="E24" t="s">
        <v>213</v>
      </c>
      <c r="F24" s="44" t="s">
        <v>211</v>
      </c>
    </row>
    <row r="25" spans="2:6" x14ac:dyDescent="0.15">
      <c r="B25">
        <v>12</v>
      </c>
      <c r="C25" s="38" t="s">
        <v>234</v>
      </c>
      <c r="D25" s="43" t="s">
        <v>213</v>
      </c>
      <c r="E25" t="s">
        <v>212</v>
      </c>
      <c r="F25" s="44" t="s">
        <v>212</v>
      </c>
    </row>
    <row r="26" spans="2:6" x14ac:dyDescent="0.15">
      <c r="B26">
        <v>13</v>
      </c>
      <c r="C26" s="38" t="s">
        <v>234</v>
      </c>
      <c r="D26" s="43" t="s">
        <v>213</v>
      </c>
      <c r="E26" t="s">
        <v>212</v>
      </c>
      <c r="F26" s="44" t="s">
        <v>212</v>
      </c>
    </row>
    <row r="27" spans="2:6" ht="14.25" thickBot="1" x14ac:dyDescent="0.2">
      <c r="B27">
        <v>14</v>
      </c>
      <c r="C27" s="39" t="s">
        <v>234</v>
      </c>
      <c r="D27" s="45" t="s">
        <v>212</v>
      </c>
      <c r="E27" s="46" t="s">
        <v>213</v>
      </c>
      <c r="F27" s="47" t="s">
        <v>212</v>
      </c>
    </row>
    <row r="49" spans="2:9" x14ac:dyDescent="0.15">
      <c r="B49" t="s">
        <v>416</v>
      </c>
      <c r="I49" t="s">
        <v>407</v>
      </c>
    </row>
  </sheetData>
  <sheetProtection algorithmName="SHA-512" hashValue="5lf5y2qf+PqUWUVPnVqVgA7C79SUI21QRaoxVaJCjr1+mMVlLhNYztLYZ3oPxGg1tSCQFxFhSaa20/rSHNu+eQ==" saltValue="TAZ9TJtXzuNL/V2V2KGrmQ==" spinCount="100000" sheet="1" scenarios="1"/>
  <phoneticPr fontId="2"/>
  <pageMargins left="0.75" right="0.75" top="1" bottom="1" header="0.51200000000000001" footer="0.51200000000000001"/>
  <pageSetup paperSize="9" scale="70" fitToHeight="0" orientation="portrait" verticalDpi="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dimension ref="A1:O117"/>
  <sheetViews>
    <sheetView workbookViewId="0"/>
  </sheetViews>
  <sheetFormatPr defaultRowHeight="13.5" x14ac:dyDescent="0.15"/>
  <cols>
    <col min="1" max="1" width="17.25" bestFit="1" customWidth="1"/>
  </cols>
  <sheetData>
    <row r="1" spans="1:1" x14ac:dyDescent="0.15">
      <c r="A1" t="s">
        <v>219</v>
      </c>
    </row>
    <row r="3" spans="1:1" x14ac:dyDescent="0.15">
      <c r="A3" t="s">
        <v>321</v>
      </c>
    </row>
    <row r="4" spans="1:1" x14ac:dyDescent="0.15">
      <c r="A4" s="27" t="s">
        <v>53</v>
      </c>
    </row>
    <row r="5" spans="1:1" x14ac:dyDescent="0.15">
      <c r="A5" s="27" t="s">
        <v>415</v>
      </c>
    </row>
    <row r="6" spans="1:1" x14ac:dyDescent="0.15">
      <c r="A6" s="27" t="s">
        <v>515</v>
      </c>
    </row>
    <row r="7" spans="1:1" x14ac:dyDescent="0.15">
      <c r="A7" s="27" t="s">
        <v>203</v>
      </c>
    </row>
    <row r="8" spans="1:1" x14ac:dyDescent="0.15">
      <c r="A8" s="27" t="s">
        <v>610</v>
      </c>
    </row>
    <row r="9" spans="1:1" x14ac:dyDescent="0.15">
      <c r="A9" s="27" t="s">
        <v>611</v>
      </c>
    </row>
    <row r="10" spans="1:1" x14ac:dyDescent="0.15">
      <c r="A10" s="27" t="s">
        <v>608</v>
      </c>
    </row>
    <row r="11" spans="1:1" x14ac:dyDescent="0.15">
      <c r="A11" s="27" t="s">
        <v>404</v>
      </c>
    </row>
    <row r="12" spans="1:1" x14ac:dyDescent="0.15">
      <c r="A12" s="27" t="s">
        <v>68</v>
      </c>
    </row>
    <row r="13" spans="1:1" x14ac:dyDescent="0.15">
      <c r="A13" s="27" t="s">
        <v>601</v>
      </c>
    </row>
    <row r="14" spans="1:1" x14ac:dyDescent="0.15">
      <c r="A14" s="27" t="s">
        <v>320</v>
      </c>
    </row>
    <row r="16" spans="1:1" x14ac:dyDescent="0.15">
      <c r="A16" t="s">
        <v>53</v>
      </c>
    </row>
    <row r="17" spans="1:15" x14ac:dyDescent="0.15">
      <c r="B17" t="s">
        <v>301</v>
      </c>
      <c r="C17" t="s">
        <v>69</v>
      </c>
    </row>
    <row r="18" spans="1:15" x14ac:dyDescent="0.15">
      <c r="A18" t="s">
        <v>54</v>
      </c>
      <c r="B18">
        <v>14</v>
      </c>
      <c r="C18" s="18">
        <v>1</v>
      </c>
    </row>
    <row r="19" spans="1:15" x14ac:dyDescent="0.15">
      <c r="A19" t="s">
        <v>55</v>
      </c>
      <c r="B19">
        <v>0</v>
      </c>
      <c r="C19" s="18">
        <v>0</v>
      </c>
    </row>
    <row r="20" spans="1:15" x14ac:dyDescent="0.15">
      <c r="A20" t="s">
        <v>302</v>
      </c>
      <c r="B20">
        <v>0</v>
      </c>
      <c r="C20" s="18">
        <v>0</v>
      </c>
    </row>
    <row r="21" spans="1:15" x14ac:dyDescent="0.15">
      <c r="A21" t="s">
        <v>303</v>
      </c>
      <c r="B21">
        <v>0</v>
      </c>
      <c r="C21" s="18">
        <v>0</v>
      </c>
    </row>
    <row r="22" spans="1:15" x14ac:dyDescent="0.15">
      <c r="A22" t="s">
        <v>304</v>
      </c>
      <c r="B22">
        <v>14</v>
      </c>
      <c r="C22" s="18">
        <v>1</v>
      </c>
    </row>
    <row r="24" spans="1:15" x14ac:dyDescent="0.15">
      <c r="A24" t="s">
        <v>415</v>
      </c>
    </row>
    <row r="25" spans="1:15" x14ac:dyDescent="0.15">
      <c r="D25" s="26" t="s">
        <v>235</v>
      </c>
      <c r="G25" s="26" t="s">
        <v>236</v>
      </c>
      <c r="J25" s="26" t="s">
        <v>237</v>
      </c>
      <c r="M25" s="26" t="s">
        <v>238</v>
      </c>
    </row>
    <row r="26" spans="1:15" x14ac:dyDescent="0.15">
      <c r="A26" t="s">
        <v>197</v>
      </c>
      <c r="B26" t="s">
        <v>516</v>
      </c>
      <c r="C26" t="s">
        <v>304</v>
      </c>
      <c r="D26" s="26" t="s">
        <v>232</v>
      </c>
      <c r="E26" s="26" t="s">
        <v>233</v>
      </c>
      <c r="F26" s="26" t="s">
        <v>234</v>
      </c>
      <c r="G26" s="26" t="s">
        <v>213</v>
      </c>
      <c r="H26" s="26" t="s">
        <v>211</v>
      </c>
      <c r="I26" s="26" t="s">
        <v>212</v>
      </c>
      <c r="J26" s="26" t="s">
        <v>213</v>
      </c>
      <c r="K26" s="26" t="s">
        <v>211</v>
      </c>
      <c r="L26" s="26" t="s">
        <v>212</v>
      </c>
      <c r="M26" s="26" t="s">
        <v>213</v>
      </c>
      <c r="N26" s="26" t="s">
        <v>211</v>
      </c>
      <c r="O26" s="26" t="s">
        <v>212</v>
      </c>
    </row>
    <row r="27" spans="1:15" x14ac:dyDescent="0.15">
      <c r="A27" s="26" t="s">
        <v>236</v>
      </c>
      <c r="B27" s="26" t="s">
        <v>213</v>
      </c>
      <c r="C27">
        <v>3</v>
      </c>
      <c r="D27">
        <v>0</v>
      </c>
      <c r="E27">
        <v>0</v>
      </c>
      <c r="F27">
        <v>3</v>
      </c>
      <c r="G27">
        <v>3</v>
      </c>
      <c r="H27">
        <v>0</v>
      </c>
      <c r="I27">
        <v>0</v>
      </c>
      <c r="J27">
        <v>1</v>
      </c>
      <c r="K27">
        <v>0</v>
      </c>
      <c r="L27">
        <v>2</v>
      </c>
      <c r="M27">
        <v>0</v>
      </c>
      <c r="N27">
        <v>1</v>
      </c>
      <c r="O27">
        <v>2</v>
      </c>
    </row>
    <row r="28" spans="1:15" x14ac:dyDescent="0.15">
      <c r="B28" s="26" t="s">
        <v>211</v>
      </c>
      <c r="C28">
        <v>6</v>
      </c>
      <c r="D28">
        <v>3</v>
      </c>
      <c r="E28">
        <v>2</v>
      </c>
      <c r="F28">
        <v>1</v>
      </c>
      <c r="G28">
        <v>0</v>
      </c>
      <c r="H28">
        <v>6</v>
      </c>
      <c r="I28">
        <v>0</v>
      </c>
      <c r="J28">
        <v>1</v>
      </c>
      <c r="K28">
        <v>3</v>
      </c>
      <c r="L28">
        <v>2</v>
      </c>
      <c r="M28">
        <v>1</v>
      </c>
      <c r="N28">
        <v>2</v>
      </c>
      <c r="O28">
        <v>3</v>
      </c>
    </row>
    <row r="29" spans="1:15" x14ac:dyDescent="0.15">
      <c r="B29" s="26" t="s">
        <v>212</v>
      </c>
      <c r="C29">
        <v>5</v>
      </c>
      <c r="D29">
        <v>1</v>
      </c>
      <c r="E29">
        <v>3</v>
      </c>
      <c r="F29">
        <v>1</v>
      </c>
      <c r="G29">
        <v>0</v>
      </c>
      <c r="H29">
        <v>0</v>
      </c>
      <c r="I29">
        <v>5</v>
      </c>
      <c r="J29">
        <v>2</v>
      </c>
      <c r="K29">
        <v>2</v>
      </c>
      <c r="L29">
        <v>1</v>
      </c>
      <c r="M29">
        <v>1</v>
      </c>
      <c r="N29">
        <v>3</v>
      </c>
      <c r="O29">
        <v>1</v>
      </c>
    </row>
    <row r="30" spans="1:15" x14ac:dyDescent="0.15">
      <c r="A30" s="26" t="s">
        <v>237</v>
      </c>
      <c r="B30" s="26" t="s">
        <v>213</v>
      </c>
      <c r="C30">
        <v>4</v>
      </c>
      <c r="D30">
        <v>0</v>
      </c>
      <c r="E30">
        <v>1</v>
      </c>
      <c r="F30">
        <v>3</v>
      </c>
      <c r="G30">
        <v>1</v>
      </c>
      <c r="H30">
        <v>1</v>
      </c>
      <c r="I30">
        <v>2</v>
      </c>
      <c r="J30">
        <v>4</v>
      </c>
      <c r="K30">
        <v>0</v>
      </c>
      <c r="L30">
        <v>0</v>
      </c>
      <c r="M30">
        <v>0</v>
      </c>
      <c r="N30">
        <v>3</v>
      </c>
      <c r="O30">
        <v>1</v>
      </c>
    </row>
    <row r="31" spans="1:15" x14ac:dyDescent="0.15">
      <c r="B31" s="26" t="s">
        <v>211</v>
      </c>
      <c r="C31">
        <v>5</v>
      </c>
      <c r="D31">
        <v>3</v>
      </c>
      <c r="E31">
        <v>2</v>
      </c>
      <c r="F31">
        <v>0</v>
      </c>
      <c r="G31">
        <v>0</v>
      </c>
      <c r="H31">
        <v>3</v>
      </c>
      <c r="I31">
        <v>2</v>
      </c>
      <c r="J31">
        <v>0</v>
      </c>
      <c r="K31">
        <v>5</v>
      </c>
      <c r="L31">
        <v>0</v>
      </c>
      <c r="M31">
        <v>1</v>
      </c>
      <c r="N31">
        <v>2</v>
      </c>
      <c r="O31">
        <v>2</v>
      </c>
    </row>
    <row r="32" spans="1:15" x14ac:dyDescent="0.15">
      <c r="B32" s="26" t="s">
        <v>212</v>
      </c>
      <c r="C32">
        <v>5</v>
      </c>
      <c r="D32">
        <v>1</v>
      </c>
      <c r="E32">
        <v>2</v>
      </c>
      <c r="F32">
        <v>2</v>
      </c>
      <c r="G32">
        <v>2</v>
      </c>
      <c r="H32">
        <v>2</v>
      </c>
      <c r="I32">
        <v>1</v>
      </c>
      <c r="J32">
        <v>0</v>
      </c>
      <c r="K32">
        <v>0</v>
      </c>
      <c r="L32">
        <v>5</v>
      </c>
      <c r="M32">
        <v>1</v>
      </c>
      <c r="N32">
        <v>1</v>
      </c>
      <c r="O32">
        <v>3</v>
      </c>
    </row>
    <row r="33" spans="1:15" x14ac:dyDescent="0.15">
      <c r="A33" s="26" t="s">
        <v>238</v>
      </c>
      <c r="B33" s="26" t="s">
        <v>213</v>
      </c>
      <c r="C33">
        <v>2</v>
      </c>
      <c r="D33">
        <v>2</v>
      </c>
      <c r="E33">
        <v>0</v>
      </c>
      <c r="F33">
        <v>0</v>
      </c>
      <c r="G33">
        <v>0</v>
      </c>
      <c r="H33">
        <v>1</v>
      </c>
      <c r="I33">
        <v>1</v>
      </c>
      <c r="J33">
        <v>0</v>
      </c>
      <c r="K33">
        <v>1</v>
      </c>
      <c r="L33">
        <v>1</v>
      </c>
      <c r="M33">
        <v>2</v>
      </c>
      <c r="N33">
        <v>0</v>
      </c>
      <c r="O33">
        <v>0</v>
      </c>
    </row>
    <row r="34" spans="1:15" x14ac:dyDescent="0.15">
      <c r="B34" s="26" t="s">
        <v>211</v>
      </c>
      <c r="C34">
        <v>6</v>
      </c>
      <c r="D34">
        <v>0</v>
      </c>
      <c r="E34">
        <v>4</v>
      </c>
      <c r="F34">
        <v>2</v>
      </c>
      <c r="G34">
        <v>1</v>
      </c>
      <c r="H34">
        <v>2</v>
      </c>
      <c r="I34">
        <v>3</v>
      </c>
      <c r="J34">
        <v>3</v>
      </c>
      <c r="K34">
        <v>2</v>
      </c>
      <c r="L34">
        <v>1</v>
      </c>
      <c r="M34">
        <v>0</v>
      </c>
      <c r="N34">
        <v>6</v>
      </c>
      <c r="O34">
        <v>0</v>
      </c>
    </row>
    <row r="35" spans="1:15" x14ac:dyDescent="0.15">
      <c r="B35" s="26" t="s">
        <v>212</v>
      </c>
      <c r="C35">
        <v>6</v>
      </c>
      <c r="D35">
        <v>2</v>
      </c>
      <c r="E35">
        <v>1</v>
      </c>
      <c r="F35">
        <v>3</v>
      </c>
      <c r="G35">
        <v>2</v>
      </c>
      <c r="H35">
        <v>3</v>
      </c>
      <c r="I35">
        <v>1</v>
      </c>
      <c r="J35">
        <v>1</v>
      </c>
      <c r="K35">
        <v>2</v>
      </c>
      <c r="L35">
        <v>3</v>
      </c>
      <c r="M35">
        <v>0</v>
      </c>
      <c r="N35">
        <v>0</v>
      </c>
      <c r="O35">
        <v>6</v>
      </c>
    </row>
    <row r="37" spans="1:15" x14ac:dyDescent="0.15">
      <c r="A37" t="s">
        <v>515</v>
      </c>
    </row>
    <row r="38" spans="1:15" x14ac:dyDescent="0.15">
      <c r="A38" t="s">
        <v>197</v>
      </c>
      <c r="B38" t="s">
        <v>516</v>
      </c>
      <c r="C38" t="s">
        <v>225</v>
      </c>
      <c r="D38" t="s">
        <v>239</v>
      </c>
    </row>
    <row r="39" spans="1:15" x14ac:dyDescent="0.15">
      <c r="A39" s="26" t="s">
        <v>236</v>
      </c>
      <c r="B39" s="26" t="s">
        <v>213</v>
      </c>
      <c r="C39" s="16">
        <v>-0.53506850151254215</v>
      </c>
      <c r="D39" s="16">
        <v>-1.2183618083180536</v>
      </c>
    </row>
    <row r="40" spans="1:15" x14ac:dyDescent="0.15">
      <c r="B40" s="26" t="s">
        <v>211</v>
      </c>
      <c r="C40" s="16">
        <v>0.33141597411686974</v>
      </c>
      <c r="D40" s="16">
        <v>9.5502295406550822E-2</v>
      </c>
    </row>
    <row r="41" spans="1:15" x14ac:dyDescent="0.15">
      <c r="B41" s="26" t="s">
        <v>212</v>
      </c>
      <c r="C41" s="16">
        <v>-7.6658068032718366E-2</v>
      </c>
      <c r="D41" s="16">
        <v>0.61641433050297123</v>
      </c>
    </row>
    <row r="42" spans="1:15" x14ac:dyDescent="0.15">
      <c r="A42" s="26" t="s">
        <v>237</v>
      </c>
      <c r="B42" s="26" t="s">
        <v>213</v>
      </c>
      <c r="C42" s="16">
        <v>-0.3830647981060441</v>
      </c>
      <c r="D42" s="16">
        <v>-0.98210272991972503</v>
      </c>
    </row>
    <row r="43" spans="1:15" x14ac:dyDescent="0.15">
      <c r="B43" s="26" t="s">
        <v>211</v>
      </c>
      <c r="C43" s="16">
        <v>0.60283167342621424</v>
      </c>
      <c r="D43" s="16">
        <v>7.6354036800946712E-2</v>
      </c>
    </row>
    <row r="44" spans="1:15" x14ac:dyDescent="0.15">
      <c r="B44" s="26" t="s">
        <v>212</v>
      </c>
      <c r="C44" s="16">
        <v>-0.29637983494137898</v>
      </c>
      <c r="D44" s="16">
        <v>0.70932814713483328</v>
      </c>
    </row>
    <row r="45" spans="1:15" x14ac:dyDescent="0.15">
      <c r="A45" s="26" t="s">
        <v>238</v>
      </c>
      <c r="B45" s="26" t="s">
        <v>213</v>
      </c>
      <c r="C45" s="16">
        <v>1.3679550829405054</v>
      </c>
      <c r="D45" s="16">
        <v>-1.2166207230195403</v>
      </c>
    </row>
    <row r="46" spans="1:15" x14ac:dyDescent="0.15">
      <c r="B46" s="26" t="s">
        <v>211</v>
      </c>
      <c r="C46" s="16">
        <v>-0.48836316219797915</v>
      </c>
      <c r="D46" s="16">
        <v>0.81832162474799897</v>
      </c>
    </row>
    <row r="47" spans="1:15" x14ac:dyDescent="0.15">
      <c r="B47" s="26" t="s">
        <v>212</v>
      </c>
      <c r="C47" s="16">
        <v>3.2378134551144036E-2</v>
      </c>
      <c r="D47" s="16">
        <v>-0.41278138374148549</v>
      </c>
    </row>
    <row r="49" spans="1:3" x14ac:dyDescent="0.15">
      <c r="A49" t="s">
        <v>203</v>
      </c>
    </row>
    <row r="50" spans="1:3" x14ac:dyDescent="0.15">
      <c r="A50" t="s">
        <v>197</v>
      </c>
      <c r="B50" t="s">
        <v>225</v>
      </c>
      <c r="C50" t="s">
        <v>239</v>
      </c>
    </row>
    <row r="51" spans="1:3" x14ac:dyDescent="0.15">
      <c r="A51" s="26" t="s">
        <v>236</v>
      </c>
      <c r="B51" s="16">
        <v>0.86648447562941189</v>
      </c>
      <c r="C51" s="16">
        <v>1.8347761388210249</v>
      </c>
    </row>
    <row r="52" spans="1:3" x14ac:dyDescent="0.15">
      <c r="A52" s="26" t="s">
        <v>237</v>
      </c>
      <c r="B52" s="16">
        <v>0.98589647153225834</v>
      </c>
      <c r="C52" s="16">
        <v>1.6914308770545583</v>
      </c>
    </row>
    <row r="53" spans="1:3" x14ac:dyDescent="0.15">
      <c r="A53" s="26" t="s">
        <v>238</v>
      </c>
      <c r="B53" s="16">
        <v>1.8563182451384845</v>
      </c>
      <c r="C53" s="16">
        <v>2.0349423477675392</v>
      </c>
    </row>
    <row r="55" spans="1:3" x14ac:dyDescent="0.15">
      <c r="A55" t="s">
        <v>610</v>
      </c>
    </row>
    <row r="56" spans="1:3" x14ac:dyDescent="0.15">
      <c r="A56" t="s">
        <v>197</v>
      </c>
      <c r="B56" t="s">
        <v>225</v>
      </c>
      <c r="C56" t="s">
        <v>239</v>
      </c>
    </row>
    <row r="57" spans="1:3" x14ac:dyDescent="0.15">
      <c r="A57" s="26" t="s">
        <v>236</v>
      </c>
      <c r="B57" s="16">
        <v>0.54169185446964752</v>
      </c>
      <c r="C57" s="16">
        <v>0.54351516627585383</v>
      </c>
    </row>
    <row r="58" spans="1:3" x14ac:dyDescent="0.15">
      <c r="A58" s="26" t="s">
        <v>237</v>
      </c>
      <c r="B58" s="16">
        <v>0.61006394520102258</v>
      </c>
      <c r="C58" s="16">
        <v>0.19630124056074452</v>
      </c>
    </row>
    <row r="59" spans="1:3" x14ac:dyDescent="0.15">
      <c r="A59" s="26" t="s">
        <v>238</v>
      </c>
      <c r="B59" s="16">
        <v>0.66285927639138631</v>
      </c>
      <c r="C59" s="16">
        <v>0.44741015088376512</v>
      </c>
    </row>
    <row r="61" spans="1:3" x14ac:dyDescent="0.15">
      <c r="A61" t="s">
        <v>611</v>
      </c>
    </row>
    <row r="62" spans="1:3" x14ac:dyDescent="0.15">
      <c r="A62" t="s">
        <v>197</v>
      </c>
      <c r="B62" t="s">
        <v>225</v>
      </c>
      <c r="C62" t="s">
        <v>239</v>
      </c>
    </row>
    <row r="63" spans="1:3" x14ac:dyDescent="0.15">
      <c r="A63" s="26" t="s">
        <v>236</v>
      </c>
      <c r="B63" s="16">
        <v>0.529039110767756</v>
      </c>
      <c r="C63" s="16">
        <v>0.77351402741746444</v>
      </c>
    </row>
    <row r="64" spans="1:3" x14ac:dyDescent="0.15">
      <c r="A64" s="26" t="s">
        <v>237</v>
      </c>
      <c r="B64" s="16">
        <v>0.64545615809562273</v>
      </c>
      <c r="C64" s="16">
        <v>0.73797314750835585</v>
      </c>
    </row>
    <row r="65" spans="1:6" x14ac:dyDescent="0.15">
      <c r="A65" s="26" t="s">
        <v>238</v>
      </c>
      <c r="B65" s="16">
        <v>0.77304214012532935</v>
      </c>
      <c r="C65" s="16">
        <v>0.77845501520352156</v>
      </c>
    </row>
    <row r="67" spans="1:6" x14ac:dyDescent="0.15">
      <c r="A67" t="s">
        <v>608</v>
      </c>
    </row>
    <row r="68" spans="1:6" x14ac:dyDescent="0.15">
      <c r="B68" t="s">
        <v>225</v>
      </c>
      <c r="C68" t="s">
        <v>239</v>
      </c>
    </row>
    <row r="69" spans="1:6" ht="15.75" x14ac:dyDescent="0.15">
      <c r="A69" t="s">
        <v>753</v>
      </c>
      <c r="B69" s="16">
        <v>0.793172771493865</v>
      </c>
      <c r="C69" s="16">
        <v>0.75749687136327815</v>
      </c>
    </row>
    <row r="71" spans="1:6" x14ac:dyDescent="0.15">
      <c r="A71" t="s">
        <v>404</v>
      </c>
    </row>
    <row r="72" spans="1:6" x14ac:dyDescent="0.15">
      <c r="B72" t="s">
        <v>225</v>
      </c>
      <c r="C72" t="s">
        <v>239</v>
      </c>
    </row>
    <row r="73" spans="1:6" x14ac:dyDescent="0.15">
      <c r="A73" s="26" t="s">
        <v>232</v>
      </c>
      <c r="B73" s="16">
        <v>1.3075928686596132</v>
      </c>
      <c r="C73" s="16">
        <v>-0.35437318481543861</v>
      </c>
    </row>
    <row r="74" spans="1:6" x14ac:dyDescent="0.15">
      <c r="A74" s="26" t="s">
        <v>233</v>
      </c>
      <c r="B74" s="16">
        <v>-0.25167557824831238</v>
      </c>
      <c r="C74" s="16">
        <v>1.0980028671048723</v>
      </c>
    </row>
    <row r="75" spans="1:6" x14ac:dyDescent="0.15">
      <c r="A75" s="26" t="s">
        <v>234</v>
      </c>
      <c r="B75" s="16">
        <v>-0.79439871667937845</v>
      </c>
      <c r="C75" s="16">
        <v>-0.8145043192525212</v>
      </c>
    </row>
    <row r="77" spans="1:6" x14ac:dyDescent="0.15">
      <c r="A77" t="s">
        <v>68</v>
      </c>
    </row>
    <row r="78" spans="1:6" x14ac:dyDescent="0.15">
      <c r="C78" t="s">
        <v>320</v>
      </c>
    </row>
    <row r="79" spans="1:6" x14ac:dyDescent="0.15">
      <c r="C79" s="26" t="s">
        <v>232</v>
      </c>
      <c r="D79" s="26" t="s">
        <v>233</v>
      </c>
      <c r="E79" s="26" t="s">
        <v>234</v>
      </c>
      <c r="F79" t="s">
        <v>70</v>
      </c>
    </row>
    <row r="80" spans="1:6" x14ac:dyDescent="0.15">
      <c r="A80" t="s">
        <v>52</v>
      </c>
      <c r="B80" s="26" t="s">
        <v>232</v>
      </c>
      <c r="C80" s="28">
        <v>4</v>
      </c>
      <c r="D80" s="28">
        <v>0</v>
      </c>
      <c r="E80" s="28">
        <v>0</v>
      </c>
      <c r="F80" s="18">
        <v>1</v>
      </c>
    </row>
    <row r="81" spans="2:6" x14ac:dyDescent="0.15">
      <c r="B81" s="26" t="s">
        <v>233</v>
      </c>
      <c r="C81" s="28">
        <v>0</v>
      </c>
      <c r="D81" s="28">
        <v>5</v>
      </c>
      <c r="E81" s="28">
        <v>0</v>
      </c>
      <c r="F81" s="18">
        <v>1</v>
      </c>
    </row>
    <row r="82" spans="2:6" x14ac:dyDescent="0.15">
      <c r="B82" s="26" t="s">
        <v>234</v>
      </c>
      <c r="C82" s="28">
        <v>0</v>
      </c>
      <c r="D82" s="28">
        <v>0</v>
      </c>
      <c r="E82" s="28">
        <v>5</v>
      </c>
      <c r="F82" s="18">
        <v>1</v>
      </c>
    </row>
    <row r="83" spans="2:6" x14ac:dyDescent="0.15">
      <c r="E83" t="s">
        <v>304</v>
      </c>
      <c r="F83" s="18">
        <v>1</v>
      </c>
    </row>
    <row r="102" spans="1:12" x14ac:dyDescent="0.15">
      <c r="B102" s="26" t="s">
        <v>235</v>
      </c>
      <c r="D102" t="s">
        <v>205</v>
      </c>
      <c r="F102" t="s">
        <v>612</v>
      </c>
      <c r="I102" t="s">
        <v>109</v>
      </c>
    </row>
    <row r="103" spans="1:12" x14ac:dyDescent="0.15">
      <c r="A103" t="s">
        <v>17</v>
      </c>
      <c r="B103" t="s">
        <v>52</v>
      </c>
      <c r="C103" t="s">
        <v>320</v>
      </c>
      <c r="D103" t="s">
        <v>225</v>
      </c>
      <c r="E103" t="s">
        <v>239</v>
      </c>
      <c r="F103" s="26" t="s">
        <v>232</v>
      </c>
      <c r="G103" s="26" t="s">
        <v>233</v>
      </c>
      <c r="H103" s="26" t="s">
        <v>234</v>
      </c>
      <c r="I103" t="s">
        <v>225</v>
      </c>
      <c r="J103" s="26" t="s">
        <v>232</v>
      </c>
      <c r="K103" s="26" t="s">
        <v>233</v>
      </c>
      <c r="L103" s="26" t="s">
        <v>234</v>
      </c>
    </row>
    <row r="104" spans="1:12" x14ac:dyDescent="0.15">
      <c r="A104">
        <v>1</v>
      </c>
      <c r="B104" s="49" t="s">
        <v>232</v>
      </c>
      <c r="C104" s="26" t="s">
        <v>232</v>
      </c>
      <c r="D104" s="15">
        <v>0.966625782094228</v>
      </c>
      <c r="E104" s="15">
        <v>-0.24092505153398797</v>
      </c>
      <c r="F104" s="15">
        <v>0.35934528390662468</v>
      </c>
      <c r="G104" s="15">
        <v>1.8102447834265605</v>
      </c>
      <c r="H104" s="15">
        <v>1.8520800365095889</v>
      </c>
      <c r="I104" s="15">
        <v>0.966625782094228</v>
      </c>
      <c r="J104" s="15">
        <v>-0.24092505153398797</v>
      </c>
    </row>
    <row r="105" spans="1:12" x14ac:dyDescent="0.15">
      <c r="A105">
        <v>2</v>
      </c>
      <c r="B105" s="49" t="s">
        <v>232</v>
      </c>
      <c r="C105" s="26" t="s">
        <v>232</v>
      </c>
      <c r="D105" s="15">
        <v>0.966625782094228</v>
      </c>
      <c r="E105" s="15">
        <v>-0.24092505153398797</v>
      </c>
      <c r="F105" s="15">
        <v>0.35934528390662468</v>
      </c>
      <c r="G105" s="15">
        <v>1.8102447834265605</v>
      </c>
      <c r="H105" s="15">
        <v>1.8520800365095889</v>
      </c>
      <c r="I105" s="15">
        <v>0.966625782094228</v>
      </c>
      <c r="J105" s="15">
        <v>-0.24092505153398797</v>
      </c>
    </row>
    <row r="106" spans="1:12" x14ac:dyDescent="0.15">
      <c r="A106">
        <v>3</v>
      </c>
      <c r="B106" s="49" t="s">
        <v>232</v>
      </c>
      <c r="C106" s="26" t="s">
        <v>232</v>
      </c>
      <c r="D106" s="15">
        <v>1.4029912221159961</v>
      </c>
      <c r="E106" s="15">
        <v>-0.41179028047815613</v>
      </c>
      <c r="F106" s="15">
        <v>0.1113443699363853</v>
      </c>
      <c r="G106" s="15">
        <v>2.2399548139898999</v>
      </c>
      <c r="H106" s="15">
        <v>2.2339877215743829</v>
      </c>
      <c r="I106" s="15">
        <v>1.4029912221159961</v>
      </c>
      <c r="J106" s="15">
        <v>-0.41179028047815613</v>
      </c>
    </row>
    <row r="107" spans="1:12" x14ac:dyDescent="0.15">
      <c r="A107">
        <v>4</v>
      </c>
      <c r="B107" s="49" t="s">
        <v>232</v>
      </c>
      <c r="C107" s="26" t="s">
        <v>232</v>
      </c>
      <c r="D107" s="15">
        <v>1.8941286883340012</v>
      </c>
      <c r="E107" s="15">
        <v>-0.52385235571562228</v>
      </c>
      <c r="F107" s="15">
        <v>0.610530471909568</v>
      </c>
      <c r="G107" s="15">
        <v>2.6897751419538731</v>
      </c>
      <c r="H107" s="15">
        <v>2.7041927023449777</v>
      </c>
      <c r="I107" s="15">
        <v>1.8941286883340012</v>
      </c>
      <c r="J107" s="15">
        <v>-0.52385235571562228</v>
      </c>
    </row>
    <row r="108" spans="1:12" x14ac:dyDescent="0.15">
      <c r="A108">
        <v>5</v>
      </c>
      <c r="B108" s="49" t="s">
        <v>233</v>
      </c>
      <c r="C108" s="26" t="s">
        <v>233</v>
      </c>
      <c r="D108" s="15">
        <v>-0.86140106517207649</v>
      </c>
      <c r="E108" s="15">
        <v>2.1440641023858031</v>
      </c>
      <c r="F108" s="15">
        <v>3.308583316629063</v>
      </c>
      <c r="G108" s="15">
        <v>1.2107887005427034</v>
      </c>
      <c r="H108" s="15">
        <v>2.9593270215065828</v>
      </c>
      <c r="I108" s="15">
        <v>-0.86140106517207649</v>
      </c>
      <c r="K108" s="15">
        <v>2.1440641023858031</v>
      </c>
    </row>
    <row r="109" spans="1:12" x14ac:dyDescent="0.15">
      <c r="A109">
        <v>6</v>
      </c>
      <c r="B109" s="49" t="s">
        <v>233</v>
      </c>
      <c r="C109" s="26" t="s">
        <v>233</v>
      </c>
      <c r="D109" s="15">
        <v>-0.9480860283367416</v>
      </c>
      <c r="E109" s="15">
        <v>0.45263322533124517</v>
      </c>
      <c r="F109" s="15">
        <v>2.3956933510724054</v>
      </c>
      <c r="G109" s="15">
        <v>0.9494680034184344</v>
      </c>
      <c r="H109" s="15">
        <v>1.2764236548490646</v>
      </c>
      <c r="I109" s="15">
        <v>-0.9480860283367416</v>
      </c>
      <c r="K109" s="15">
        <v>0.45263322533124517</v>
      </c>
    </row>
    <row r="110" spans="1:12" x14ac:dyDescent="0.15">
      <c r="A110">
        <v>7</v>
      </c>
      <c r="B110" s="49" t="s">
        <v>233</v>
      </c>
      <c r="C110" s="26" t="s">
        <v>233</v>
      </c>
      <c r="D110" s="15">
        <v>6.7414273726634791E-2</v>
      </c>
      <c r="E110" s="15">
        <v>0.39204905879989865</v>
      </c>
      <c r="F110" s="15">
        <v>1.4474768091730141</v>
      </c>
      <c r="G110" s="15">
        <v>0.77471873160114646</v>
      </c>
      <c r="H110" s="15">
        <v>1.4827314944123433</v>
      </c>
      <c r="I110" s="15">
        <v>6.7414273726634791E-2</v>
      </c>
      <c r="K110" s="15">
        <v>0.39204905879989865</v>
      </c>
    </row>
    <row r="111" spans="1:12" x14ac:dyDescent="0.15">
      <c r="A111">
        <v>8</v>
      </c>
      <c r="B111" s="49" t="s">
        <v>233</v>
      </c>
      <c r="C111" s="26" t="s">
        <v>233</v>
      </c>
      <c r="D111" s="15">
        <v>0.44588448534510483</v>
      </c>
      <c r="E111" s="15">
        <v>0.99017795695549649</v>
      </c>
      <c r="F111" s="15">
        <v>1.5969843802342052</v>
      </c>
      <c r="G111" s="15">
        <v>0.7058443550593666</v>
      </c>
      <c r="H111" s="15">
        <v>2.1897900673999455</v>
      </c>
      <c r="I111" s="15">
        <v>0.44588448534510483</v>
      </c>
      <c r="K111" s="15">
        <v>0.99017795695549649</v>
      </c>
    </row>
    <row r="112" spans="1:12" x14ac:dyDescent="0.15">
      <c r="A112">
        <v>9</v>
      </c>
      <c r="B112" s="49" t="s">
        <v>233</v>
      </c>
      <c r="C112" s="26" t="s">
        <v>233</v>
      </c>
      <c r="D112" s="15">
        <v>3.7810443195516741E-2</v>
      </c>
      <c r="E112" s="15">
        <v>1.511089992051917</v>
      </c>
      <c r="F112" s="15">
        <v>2.2566125658308143</v>
      </c>
      <c r="G112" s="15">
        <v>0.50442356151194245</v>
      </c>
      <c r="H112" s="15">
        <v>2.4700123454248648</v>
      </c>
      <c r="I112" s="15">
        <v>3.7810443195516741E-2</v>
      </c>
      <c r="K112" s="15">
        <v>1.511089992051917</v>
      </c>
    </row>
    <row r="113" spans="1:12" x14ac:dyDescent="0.15">
      <c r="A113">
        <v>10</v>
      </c>
      <c r="B113" s="49" t="s">
        <v>234</v>
      </c>
      <c r="C113" s="26" t="s">
        <v>234</v>
      </c>
      <c r="D113" s="15">
        <v>-0.54001198618715351</v>
      </c>
      <c r="E113" s="15">
        <v>-6.8278809765175197E-2</v>
      </c>
      <c r="F113" s="15">
        <v>1.869623943762152</v>
      </c>
      <c r="G113" s="15">
        <v>1.2013953695373907</v>
      </c>
      <c r="H113" s="15">
        <v>0.78839401295302403</v>
      </c>
      <c r="I113" s="15">
        <v>-0.54001198618715351</v>
      </c>
      <c r="L113" s="15">
        <v>-6.8278809765175197E-2</v>
      </c>
    </row>
    <row r="114" spans="1:12" x14ac:dyDescent="0.15">
      <c r="A114">
        <v>11</v>
      </c>
      <c r="B114" s="49" t="s">
        <v>234</v>
      </c>
      <c r="C114" s="26" t="s">
        <v>234</v>
      </c>
      <c r="D114" s="15">
        <v>-1.4064964618165654</v>
      </c>
      <c r="E114" s="15">
        <v>-1.3821429134897796</v>
      </c>
      <c r="F114" s="15">
        <v>2.9021701378423628</v>
      </c>
      <c r="G114" s="15">
        <v>2.7358242571712852</v>
      </c>
      <c r="H114" s="15">
        <v>0.83479172448562255</v>
      </c>
      <c r="I114" s="15">
        <v>-1.4064964618165654</v>
      </c>
      <c r="L114" s="15">
        <v>-1.3821429134897796</v>
      </c>
    </row>
    <row r="115" spans="1:12" x14ac:dyDescent="0.15">
      <c r="A115">
        <v>12</v>
      </c>
      <c r="B115" s="49" t="s">
        <v>234</v>
      </c>
      <c r="C115" s="26" t="s">
        <v>234</v>
      </c>
      <c r="D115" s="15">
        <v>-0.79907020190277711</v>
      </c>
      <c r="E115" s="15">
        <v>-0.92181504492470578</v>
      </c>
      <c r="F115" s="15">
        <v>2.1817469049996663</v>
      </c>
      <c r="G115" s="15">
        <v>2.0926789700671571</v>
      </c>
      <c r="H115" s="15">
        <v>0.10741235784807671</v>
      </c>
      <c r="I115" s="15">
        <v>-0.79907020190277711</v>
      </c>
      <c r="L115" s="15">
        <v>-0.92181504492470578</v>
      </c>
    </row>
    <row r="116" spans="1:12" x14ac:dyDescent="0.15">
      <c r="A116">
        <v>13</v>
      </c>
      <c r="B116" s="49" t="s">
        <v>234</v>
      </c>
      <c r="C116" s="26" t="s">
        <v>234</v>
      </c>
      <c r="D116" s="15">
        <v>-0.79907020190277711</v>
      </c>
      <c r="E116" s="15">
        <v>-0.92181504492470578</v>
      </c>
      <c r="F116" s="15">
        <v>2.1817469049996663</v>
      </c>
      <c r="G116" s="15">
        <v>2.0926789700671571</v>
      </c>
      <c r="H116" s="15">
        <v>0.10741235784807671</v>
      </c>
      <c r="I116" s="15">
        <v>-0.79907020190277711</v>
      </c>
      <c r="L116" s="15">
        <v>-0.92181504492470578</v>
      </c>
    </row>
    <row r="117" spans="1:12" x14ac:dyDescent="0.15">
      <c r="A117">
        <v>14</v>
      </c>
      <c r="B117" s="49" t="s">
        <v>234</v>
      </c>
      <c r="C117" s="26" t="s">
        <v>234</v>
      </c>
      <c r="D117" s="15">
        <v>-0.42734473158761843</v>
      </c>
      <c r="E117" s="15">
        <v>-0.77846978315823923</v>
      </c>
      <c r="F117" s="15">
        <v>1.7860197091514858</v>
      </c>
      <c r="G117" s="15">
        <v>1.8846774945916913</v>
      </c>
      <c r="H117" s="15">
        <v>0.36881854042777201</v>
      </c>
      <c r="I117" s="15">
        <v>-0.42734473158761843</v>
      </c>
      <c r="L117" s="15">
        <v>-0.77846978315823923</v>
      </c>
    </row>
  </sheetData>
  <phoneticPr fontId="2"/>
  <hyperlinks>
    <hyperlink ref="A4" location="A16" display="ケースの要約" xr:uid="{00000000-0004-0000-2A00-000000000000}"/>
    <hyperlink ref="A5" location="A24" display="クロス集計表" xr:uid="{00000000-0004-0000-2A00-000001000000}"/>
    <hyperlink ref="A6" location="A37" display="カテゴリースコア" xr:uid="{00000000-0004-0000-2A00-000002000000}"/>
    <hyperlink ref="A7" location="A49" display="レンジ" xr:uid="{00000000-0004-0000-2A00-000003000000}"/>
    <hyperlink ref="A8" location="A55" display="目的変数との単相関係数" xr:uid="{00000000-0004-0000-2A00-000004000000}"/>
    <hyperlink ref="A9" location="A61" display="目的変数との偏相関係数" xr:uid="{00000000-0004-0000-2A00-000005000000}"/>
    <hyperlink ref="A10" location="A67" display="精度" xr:uid="{00000000-0004-0000-2A00-000006000000}"/>
    <hyperlink ref="A11" location="A71" display="各群の重心" xr:uid="{00000000-0004-0000-2A00-000007000000}"/>
    <hyperlink ref="A12" location="A77" display="判別結果" xr:uid="{00000000-0004-0000-2A00-000008000000}"/>
    <hyperlink ref="A13" location="A85" display="群別散布図" xr:uid="{00000000-0004-0000-2A00-000009000000}"/>
    <hyperlink ref="A14" location="A102" display="予測値" xr:uid="{00000000-0004-0000-2A00-00000A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pageSetUpPr fitToPage="1"/>
  </sheetPr>
  <dimension ref="B2:O65"/>
  <sheetViews>
    <sheetView workbookViewId="0">
      <selection activeCell="C23" sqref="C23:M23"/>
    </sheetView>
  </sheetViews>
  <sheetFormatPr defaultColWidth="9" defaultRowHeight="13.5" x14ac:dyDescent="0.15"/>
  <cols>
    <col min="1" max="1" width="2.625" style="2" customWidth="1"/>
    <col min="2" max="13" width="4.625" style="2" customWidth="1"/>
    <col min="14" max="16384" width="9" style="2"/>
  </cols>
  <sheetData>
    <row r="2" spans="2:2" ht="18" customHeight="1" x14ac:dyDescent="0.15">
      <c r="B2" s="25" t="s">
        <v>300</v>
      </c>
    </row>
    <row r="3" spans="2:2" x14ac:dyDescent="0.15">
      <c r="B3" s="1"/>
    </row>
    <row r="4" spans="2:2" x14ac:dyDescent="0.15">
      <c r="B4" s="1"/>
    </row>
    <row r="5" spans="2:2" x14ac:dyDescent="0.15">
      <c r="B5" s="1"/>
    </row>
    <row r="6" spans="2:2" x14ac:dyDescent="0.15">
      <c r="B6" s="1"/>
    </row>
    <row r="7" spans="2:2" x14ac:dyDescent="0.15">
      <c r="B7" s="1"/>
    </row>
    <row r="8" spans="2:2" x14ac:dyDescent="0.15">
      <c r="B8" s="1"/>
    </row>
    <row r="9" spans="2:2" x14ac:dyDescent="0.15">
      <c r="B9" s="1"/>
    </row>
    <row r="10" spans="2:2" x14ac:dyDescent="0.15">
      <c r="B10" s="1"/>
    </row>
    <row r="11" spans="2:2" x14ac:dyDescent="0.15">
      <c r="B11" s="1"/>
    </row>
    <row r="12" spans="2:2" x14ac:dyDescent="0.15">
      <c r="B12" s="1"/>
    </row>
    <row r="13" spans="2:2" x14ac:dyDescent="0.15">
      <c r="B13" s="1"/>
    </row>
    <row r="14" spans="2:2" x14ac:dyDescent="0.15">
      <c r="B14" s="1"/>
    </row>
    <row r="15" spans="2:2" x14ac:dyDescent="0.15">
      <c r="B15" s="1"/>
    </row>
    <row r="16" spans="2:2" x14ac:dyDescent="0.15">
      <c r="B16" s="1"/>
    </row>
    <row r="17" spans="2:13" x14ac:dyDescent="0.15">
      <c r="B17" s="1"/>
    </row>
    <row r="18" spans="2:13" x14ac:dyDescent="0.15">
      <c r="B18" s="1"/>
    </row>
    <row r="19" spans="2:13" x14ac:dyDescent="0.15">
      <c r="B19" s="1"/>
    </row>
    <row r="20" spans="2:13" x14ac:dyDescent="0.15">
      <c r="B20" s="1"/>
    </row>
    <row r="21" spans="2:13" x14ac:dyDescent="0.15">
      <c r="B21" s="1"/>
    </row>
    <row r="22" spans="2:13" ht="14.25" thickBot="1" x14ac:dyDescent="0.2">
      <c r="B22" s="2" t="s">
        <v>240</v>
      </c>
      <c r="M22" s="271" t="s">
        <v>1007</v>
      </c>
    </row>
    <row r="23" spans="2:13" ht="69" x14ac:dyDescent="0.15">
      <c r="B23" s="49" t="s">
        <v>481</v>
      </c>
      <c r="C23" s="85" t="s">
        <v>264</v>
      </c>
      <c r="D23" s="86" t="s">
        <v>265</v>
      </c>
      <c r="E23" s="86" t="s">
        <v>266</v>
      </c>
      <c r="F23" s="86" t="s">
        <v>241</v>
      </c>
      <c r="G23" s="86" t="s">
        <v>267</v>
      </c>
      <c r="H23" s="86" t="s">
        <v>242</v>
      </c>
      <c r="I23" s="86" t="s">
        <v>243</v>
      </c>
      <c r="J23" s="86" t="s">
        <v>244</v>
      </c>
      <c r="K23" s="86" t="s">
        <v>245</v>
      </c>
      <c r="L23" s="86" t="s">
        <v>268</v>
      </c>
      <c r="M23" s="87" t="s">
        <v>246</v>
      </c>
    </row>
    <row r="24" spans="2:13" x14ac:dyDescent="0.15">
      <c r="B24">
        <v>1</v>
      </c>
      <c r="C24" s="43">
        <v>1</v>
      </c>
      <c r="D24">
        <v>1</v>
      </c>
      <c r="E24">
        <v>1</v>
      </c>
      <c r="F24">
        <v>1</v>
      </c>
      <c r="G24">
        <v>1</v>
      </c>
      <c r="H24">
        <v>1</v>
      </c>
      <c r="I24">
        <v>1</v>
      </c>
      <c r="J24"/>
      <c r="K24"/>
      <c r="L24">
        <v>1</v>
      </c>
      <c r="M24" s="44"/>
    </row>
    <row r="25" spans="2:13" x14ac:dyDescent="0.15">
      <c r="B25">
        <f t="shared" ref="B25:B63" si="0">B24+1</f>
        <v>2</v>
      </c>
      <c r="C25" s="43">
        <v>1</v>
      </c>
      <c r="D25">
        <v>1</v>
      </c>
      <c r="E25">
        <v>1</v>
      </c>
      <c r="F25"/>
      <c r="G25"/>
      <c r="H25"/>
      <c r="I25">
        <v>1</v>
      </c>
      <c r="J25">
        <v>1</v>
      </c>
      <c r="K25"/>
      <c r="L25"/>
      <c r="M25" s="44"/>
    </row>
    <row r="26" spans="2:13" x14ac:dyDescent="0.15">
      <c r="B26">
        <f t="shared" si="0"/>
        <v>3</v>
      </c>
      <c r="C26" s="43">
        <v>1</v>
      </c>
      <c r="D26"/>
      <c r="E26">
        <v>1</v>
      </c>
      <c r="F26">
        <v>1</v>
      </c>
      <c r="G26">
        <v>1</v>
      </c>
      <c r="H26"/>
      <c r="I26">
        <v>1</v>
      </c>
      <c r="J26"/>
      <c r="K26"/>
      <c r="L26"/>
      <c r="M26" s="44">
        <v>1</v>
      </c>
    </row>
    <row r="27" spans="2:13" x14ac:dyDescent="0.15">
      <c r="B27">
        <f t="shared" si="0"/>
        <v>4</v>
      </c>
      <c r="C27" s="43">
        <v>1</v>
      </c>
      <c r="D27"/>
      <c r="E27">
        <v>1</v>
      </c>
      <c r="F27">
        <v>1</v>
      </c>
      <c r="G27">
        <v>1</v>
      </c>
      <c r="H27"/>
      <c r="I27">
        <v>1</v>
      </c>
      <c r="J27"/>
      <c r="K27"/>
      <c r="L27"/>
      <c r="M27" s="44"/>
    </row>
    <row r="28" spans="2:13" x14ac:dyDescent="0.15">
      <c r="B28">
        <f t="shared" si="0"/>
        <v>5</v>
      </c>
      <c r="C28" s="43">
        <v>1</v>
      </c>
      <c r="D28"/>
      <c r="E28"/>
      <c r="F28"/>
      <c r="G28"/>
      <c r="H28"/>
      <c r="I28"/>
      <c r="J28">
        <v>1</v>
      </c>
      <c r="K28"/>
      <c r="L28"/>
      <c r="M28" s="44"/>
    </row>
    <row r="29" spans="2:13" x14ac:dyDescent="0.15">
      <c r="B29">
        <f t="shared" si="0"/>
        <v>6</v>
      </c>
      <c r="C29" s="43">
        <v>1</v>
      </c>
      <c r="D29"/>
      <c r="E29"/>
      <c r="F29"/>
      <c r="G29">
        <v>1</v>
      </c>
      <c r="H29"/>
      <c r="I29"/>
      <c r="J29"/>
      <c r="K29">
        <v>1</v>
      </c>
      <c r="L29">
        <v>1</v>
      </c>
      <c r="M29" s="44">
        <v>1</v>
      </c>
    </row>
    <row r="30" spans="2:13" x14ac:dyDescent="0.15">
      <c r="B30">
        <f t="shared" si="0"/>
        <v>7</v>
      </c>
      <c r="C30" s="43"/>
      <c r="D30"/>
      <c r="E30"/>
      <c r="F30">
        <v>1</v>
      </c>
      <c r="G30"/>
      <c r="H30"/>
      <c r="I30"/>
      <c r="J30"/>
      <c r="K30"/>
      <c r="L30"/>
      <c r="M30" s="44"/>
    </row>
    <row r="31" spans="2:13" x14ac:dyDescent="0.15">
      <c r="B31">
        <f t="shared" si="0"/>
        <v>8</v>
      </c>
      <c r="C31" s="43"/>
      <c r="D31">
        <v>1</v>
      </c>
      <c r="E31">
        <v>1</v>
      </c>
      <c r="F31"/>
      <c r="G31"/>
      <c r="H31">
        <v>1</v>
      </c>
      <c r="I31"/>
      <c r="J31"/>
      <c r="K31"/>
      <c r="L31"/>
      <c r="M31" s="44"/>
    </row>
    <row r="32" spans="2:13" x14ac:dyDescent="0.15">
      <c r="B32">
        <f t="shared" si="0"/>
        <v>9</v>
      </c>
      <c r="C32" s="43"/>
      <c r="D32">
        <v>1</v>
      </c>
      <c r="E32"/>
      <c r="F32"/>
      <c r="G32"/>
      <c r="H32"/>
      <c r="I32">
        <v>1</v>
      </c>
      <c r="J32"/>
      <c r="K32"/>
      <c r="L32"/>
      <c r="M32" s="44"/>
    </row>
    <row r="33" spans="2:15" x14ac:dyDescent="0.15">
      <c r="B33">
        <f t="shared" si="0"/>
        <v>10</v>
      </c>
      <c r="C33" s="43"/>
      <c r="D33">
        <v>1</v>
      </c>
      <c r="E33">
        <v>1</v>
      </c>
      <c r="F33"/>
      <c r="G33"/>
      <c r="H33"/>
      <c r="I33">
        <v>1</v>
      </c>
      <c r="J33"/>
      <c r="K33"/>
      <c r="L33"/>
      <c r="M33" s="44"/>
    </row>
    <row r="34" spans="2:15" x14ac:dyDescent="0.15">
      <c r="B34">
        <f t="shared" si="0"/>
        <v>11</v>
      </c>
      <c r="C34" s="43">
        <v>1</v>
      </c>
      <c r="D34">
        <v>1</v>
      </c>
      <c r="E34">
        <v>1</v>
      </c>
      <c r="F34"/>
      <c r="G34">
        <v>1</v>
      </c>
      <c r="H34"/>
      <c r="I34">
        <v>1</v>
      </c>
      <c r="J34"/>
      <c r="K34"/>
      <c r="L34"/>
      <c r="M34" s="44"/>
    </row>
    <row r="35" spans="2:15" x14ac:dyDescent="0.15">
      <c r="B35">
        <f t="shared" si="0"/>
        <v>12</v>
      </c>
      <c r="C35" s="43">
        <v>1</v>
      </c>
      <c r="D35"/>
      <c r="E35"/>
      <c r="F35">
        <v>1</v>
      </c>
      <c r="G35">
        <v>1</v>
      </c>
      <c r="H35">
        <v>1</v>
      </c>
      <c r="I35">
        <v>1</v>
      </c>
      <c r="J35"/>
      <c r="K35"/>
      <c r="L35"/>
      <c r="M35" s="44"/>
    </row>
    <row r="36" spans="2:15" x14ac:dyDescent="0.15">
      <c r="B36">
        <f t="shared" si="0"/>
        <v>13</v>
      </c>
      <c r="C36" s="43">
        <v>1</v>
      </c>
      <c r="D36"/>
      <c r="E36"/>
      <c r="F36"/>
      <c r="G36">
        <v>1</v>
      </c>
      <c r="H36"/>
      <c r="I36">
        <v>1</v>
      </c>
      <c r="J36"/>
      <c r="K36"/>
      <c r="L36"/>
      <c r="M36" s="44"/>
      <c r="O36" t="s">
        <v>613</v>
      </c>
    </row>
    <row r="37" spans="2:15" x14ac:dyDescent="0.15">
      <c r="B37">
        <f t="shared" si="0"/>
        <v>14</v>
      </c>
      <c r="C37" s="43"/>
      <c r="D37">
        <v>1</v>
      </c>
      <c r="E37"/>
      <c r="F37"/>
      <c r="G37">
        <v>1</v>
      </c>
      <c r="H37">
        <v>1</v>
      </c>
      <c r="I37"/>
      <c r="J37"/>
      <c r="K37"/>
      <c r="L37"/>
      <c r="M37" s="44"/>
    </row>
    <row r="38" spans="2:15" x14ac:dyDescent="0.15">
      <c r="B38">
        <f t="shared" si="0"/>
        <v>15</v>
      </c>
      <c r="C38" s="43"/>
      <c r="D38">
        <v>1</v>
      </c>
      <c r="E38">
        <v>1</v>
      </c>
      <c r="F38"/>
      <c r="G38">
        <v>1</v>
      </c>
      <c r="H38"/>
      <c r="I38">
        <v>1</v>
      </c>
      <c r="J38"/>
      <c r="K38"/>
      <c r="L38"/>
      <c r="M38" s="44"/>
    </row>
    <row r="39" spans="2:15" x14ac:dyDescent="0.15">
      <c r="B39">
        <f t="shared" si="0"/>
        <v>16</v>
      </c>
      <c r="C39" s="43"/>
      <c r="D39"/>
      <c r="E39">
        <v>1</v>
      </c>
      <c r="F39"/>
      <c r="G39"/>
      <c r="H39">
        <v>1</v>
      </c>
      <c r="I39">
        <v>1</v>
      </c>
      <c r="J39"/>
      <c r="K39"/>
      <c r="L39"/>
      <c r="M39" s="44"/>
    </row>
    <row r="40" spans="2:15" x14ac:dyDescent="0.15">
      <c r="B40">
        <f t="shared" si="0"/>
        <v>17</v>
      </c>
      <c r="C40" s="43"/>
      <c r="D40"/>
      <c r="E40"/>
      <c r="F40">
        <v>1</v>
      </c>
      <c r="G40">
        <v>1</v>
      </c>
      <c r="H40"/>
      <c r="I40"/>
      <c r="J40"/>
      <c r="K40"/>
      <c r="L40">
        <v>1</v>
      </c>
      <c r="M40" s="44"/>
    </row>
    <row r="41" spans="2:15" x14ac:dyDescent="0.15">
      <c r="B41">
        <f t="shared" si="0"/>
        <v>18</v>
      </c>
      <c r="C41" s="43"/>
      <c r="D41"/>
      <c r="E41"/>
      <c r="F41"/>
      <c r="G41">
        <v>1</v>
      </c>
      <c r="H41">
        <v>1</v>
      </c>
      <c r="I41">
        <v>1</v>
      </c>
      <c r="J41"/>
      <c r="K41"/>
      <c r="L41"/>
      <c r="M41" s="44"/>
    </row>
    <row r="42" spans="2:15" x14ac:dyDescent="0.15">
      <c r="B42">
        <f t="shared" si="0"/>
        <v>19</v>
      </c>
      <c r="C42" s="43"/>
      <c r="D42"/>
      <c r="E42"/>
      <c r="F42">
        <v>1</v>
      </c>
      <c r="G42">
        <v>1</v>
      </c>
      <c r="H42">
        <v>1</v>
      </c>
      <c r="I42"/>
      <c r="J42"/>
      <c r="K42"/>
      <c r="L42"/>
      <c r="M42" s="44">
        <v>1</v>
      </c>
    </row>
    <row r="43" spans="2:15" x14ac:dyDescent="0.15">
      <c r="B43">
        <f t="shared" si="0"/>
        <v>20</v>
      </c>
      <c r="C43" s="43"/>
      <c r="D43"/>
      <c r="E43"/>
      <c r="F43"/>
      <c r="G43"/>
      <c r="H43">
        <v>1</v>
      </c>
      <c r="I43">
        <v>1</v>
      </c>
      <c r="J43">
        <v>1</v>
      </c>
      <c r="K43">
        <v>1</v>
      </c>
      <c r="L43"/>
      <c r="M43" s="44"/>
    </row>
    <row r="44" spans="2:15" x14ac:dyDescent="0.15">
      <c r="B44">
        <f t="shared" si="0"/>
        <v>21</v>
      </c>
      <c r="C44" s="43">
        <v>1</v>
      </c>
      <c r="D44">
        <v>1</v>
      </c>
      <c r="E44">
        <v>1</v>
      </c>
      <c r="F44"/>
      <c r="G44"/>
      <c r="H44"/>
      <c r="I44">
        <v>1</v>
      </c>
      <c r="J44"/>
      <c r="K44"/>
      <c r="L44"/>
      <c r="M44" s="44">
        <v>1</v>
      </c>
    </row>
    <row r="45" spans="2:15" x14ac:dyDescent="0.15">
      <c r="B45">
        <f t="shared" si="0"/>
        <v>22</v>
      </c>
      <c r="C45" s="43">
        <v>1</v>
      </c>
      <c r="D45"/>
      <c r="E45"/>
      <c r="F45"/>
      <c r="G45"/>
      <c r="H45"/>
      <c r="I45">
        <v>1</v>
      </c>
      <c r="J45"/>
      <c r="K45"/>
      <c r="L45"/>
      <c r="M45" s="44"/>
    </row>
    <row r="46" spans="2:15" x14ac:dyDescent="0.15">
      <c r="B46">
        <f t="shared" si="0"/>
        <v>23</v>
      </c>
      <c r="C46" s="43"/>
      <c r="D46">
        <v>1</v>
      </c>
      <c r="E46"/>
      <c r="F46">
        <v>1</v>
      </c>
      <c r="G46"/>
      <c r="H46"/>
      <c r="I46">
        <v>1</v>
      </c>
      <c r="J46"/>
      <c r="K46"/>
      <c r="L46"/>
      <c r="M46" s="44"/>
    </row>
    <row r="47" spans="2:15" x14ac:dyDescent="0.15">
      <c r="B47">
        <f t="shared" si="0"/>
        <v>24</v>
      </c>
      <c r="C47" s="43"/>
      <c r="D47"/>
      <c r="E47">
        <v>1</v>
      </c>
      <c r="F47">
        <v>1</v>
      </c>
      <c r="G47"/>
      <c r="H47"/>
      <c r="I47"/>
      <c r="J47"/>
      <c r="K47"/>
      <c r="L47"/>
      <c r="M47" s="44"/>
    </row>
    <row r="48" spans="2:15" x14ac:dyDescent="0.15">
      <c r="B48">
        <f t="shared" si="0"/>
        <v>25</v>
      </c>
      <c r="C48" s="43"/>
      <c r="D48"/>
      <c r="E48"/>
      <c r="F48"/>
      <c r="G48">
        <v>1</v>
      </c>
      <c r="H48"/>
      <c r="I48">
        <v>1</v>
      </c>
      <c r="J48"/>
      <c r="K48"/>
      <c r="L48">
        <v>1</v>
      </c>
      <c r="M48" s="44">
        <v>1</v>
      </c>
    </row>
    <row r="49" spans="2:13" x14ac:dyDescent="0.15">
      <c r="B49">
        <f t="shared" si="0"/>
        <v>26</v>
      </c>
      <c r="C49" s="43"/>
      <c r="D49"/>
      <c r="E49">
        <v>1</v>
      </c>
      <c r="F49">
        <v>1</v>
      </c>
      <c r="G49"/>
      <c r="H49"/>
      <c r="I49">
        <v>1</v>
      </c>
      <c r="J49"/>
      <c r="K49"/>
      <c r="L49">
        <v>1</v>
      </c>
      <c r="M49" s="44">
        <v>1</v>
      </c>
    </row>
    <row r="50" spans="2:13" x14ac:dyDescent="0.15">
      <c r="B50">
        <f t="shared" si="0"/>
        <v>27</v>
      </c>
      <c r="C50" s="43"/>
      <c r="D50"/>
      <c r="E50"/>
      <c r="F50">
        <v>1</v>
      </c>
      <c r="G50"/>
      <c r="H50"/>
      <c r="I50"/>
      <c r="J50">
        <v>1</v>
      </c>
      <c r="K50"/>
      <c r="L50">
        <v>1</v>
      </c>
      <c r="M50" s="44">
        <v>1</v>
      </c>
    </row>
    <row r="51" spans="2:13" x14ac:dyDescent="0.15">
      <c r="B51">
        <f t="shared" si="0"/>
        <v>28</v>
      </c>
      <c r="C51" s="43"/>
      <c r="D51"/>
      <c r="E51"/>
      <c r="F51"/>
      <c r="G51"/>
      <c r="H51"/>
      <c r="I51">
        <v>1</v>
      </c>
      <c r="J51"/>
      <c r="K51"/>
      <c r="L51"/>
      <c r="M51" s="44"/>
    </row>
    <row r="52" spans="2:13" x14ac:dyDescent="0.15">
      <c r="B52">
        <f t="shared" si="0"/>
        <v>29</v>
      </c>
      <c r="C52" s="43"/>
      <c r="D52"/>
      <c r="E52">
        <v>1</v>
      </c>
      <c r="F52"/>
      <c r="G52"/>
      <c r="H52"/>
      <c r="I52"/>
      <c r="J52">
        <v>1</v>
      </c>
      <c r="K52">
        <v>1</v>
      </c>
      <c r="L52"/>
      <c r="M52" s="44">
        <v>1</v>
      </c>
    </row>
    <row r="53" spans="2:13" x14ac:dyDescent="0.15">
      <c r="B53">
        <f t="shared" si="0"/>
        <v>30</v>
      </c>
      <c r="C53" s="43"/>
      <c r="D53"/>
      <c r="E53"/>
      <c r="F53"/>
      <c r="G53"/>
      <c r="H53"/>
      <c r="I53">
        <v>1</v>
      </c>
      <c r="J53">
        <v>1</v>
      </c>
      <c r="K53"/>
      <c r="L53"/>
      <c r="M53" s="44"/>
    </row>
    <row r="54" spans="2:13" x14ac:dyDescent="0.15">
      <c r="B54">
        <f t="shared" si="0"/>
        <v>31</v>
      </c>
      <c r="C54" s="43">
        <v>1</v>
      </c>
      <c r="D54">
        <v>1</v>
      </c>
      <c r="E54"/>
      <c r="F54"/>
      <c r="G54">
        <v>1</v>
      </c>
      <c r="H54"/>
      <c r="I54">
        <v>1</v>
      </c>
      <c r="J54">
        <v>1</v>
      </c>
      <c r="K54">
        <v>1</v>
      </c>
      <c r="L54"/>
      <c r="M54" s="44"/>
    </row>
    <row r="55" spans="2:13" x14ac:dyDescent="0.15">
      <c r="B55">
        <f t="shared" si="0"/>
        <v>32</v>
      </c>
      <c r="C55" s="43"/>
      <c r="D55">
        <v>1</v>
      </c>
      <c r="E55">
        <v>1</v>
      </c>
      <c r="F55"/>
      <c r="G55">
        <v>1</v>
      </c>
      <c r="H55"/>
      <c r="I55">
        <v>1</v>
      </c>
      <c r="J55"/>
      <c r="K55">
        <v>1</v>
      </c>
      <c r="L55"/>
      <c r="M55" s="44">
        <v>1</v>
      </c>
    </row>
    <row r="56" spans="2:13" x14ac:dyDescent="0.15">
      <c r="B56">
        <f t="shared" si="0"/>
        <v>33</v>
      </c>
      <c r="C56" s="43"/>
      <c r="D56"/>
      <c r="E56"/>
      <c r="F56"/>
      <c r="G56"/>
      <c r="H56"/>
      <c r="I56">
        <v>1</v>
      </c>
      <c r="J56">
        <v>1</v>
      </c>
      <c r="K56"/>
      <c r="L56"/>
      <c r="M56" s="44"/>
    </row>
    <row r="57" spans="2:13" x14ac:dyDescent="0.15">
      <c r="B57">
        <f t="shared" si="0"/>
        <v>34</v>
      </c>
      <c r="C57" s="43"/>
      <c r="D57"/>
      <c r="E57">
        <v>1</v>
      </c>
      <c r="F57">
        <v>1</v>
      </c>
      <c r="G57"/>
      <c r="H57"/>
      <c r="I57">
        <v>1</v>
      </c>
      <c r="J57"/>
      <c r="K57">
        <v>1</v>
      </c>
      <c r="L57">
        <v>1</v>
      </c>
      <c r="M57" s="44"/>
    </row>
    <row r="58" spans="2:13" x14ac:dyDescent="0.15">
      <c r="B58">
        <f t="shared" si="0"/>
        <v>35</v>
      </c>
      <c r="C58" s="43"/>
      <c r="D58"/>
      <c r="E58"/>
      <c r="F58"/>
      <c r="G58">
        <v>1</v>
      </c>
      <c r="H58">
        <v>1</v>
      </c>
      <c r="I58">
        <v>1</v>
      </c>
      <c r="J58">
        <v>1</v>
      </c>
      <c r="K58"/>
      <c r="L58"/>
      <c r="M58" s="44"/>
    </row>
    <row r="59" spans="2:13" x14ac:dyDescent="0.15">
      <c r="B59">
        <f t="shared" si="0"/>
        <v>36</v>
      </c>
      <c r="C59" s="43"/>
      <c r="D59"/>
      <c r="E59"/>
      <c r="F59"/>
      <c r="G59"/>
      <c r="H59"/>
      <c r="I59">
        <v>1</v>
      </c>
      <c r="J59">
        <v>1</v>
      </c>
      <c r="K59">
        <v>1</v>
      </c>
      <c r="L59"/>
      <c r="M59" s="44">
        <v>1</v>
      </c>
    </row>
    <row r="60" spans="2:13" x14ac:dyDescent="0.15">
      <c r="B60">
        <f t="shared" si="0"/>
        <v>37</v>
      </c>
      <c r="C60" s="43"/>
      <c r="D60"/>
      <c r="E60"/>
      <c r="F60">
        <v>1</v>
      </c>
      <c r="G60"/>
      <c r="H60"/>
      <c r="I60"/>
      <c r="J60"/>
      <c r="K60"/>
      <c r="L60"/>
      <c r="M60" s="44"/>
    </row>
    <row r="61" spans="2:13" x14ac:dyDescent="0.15">
      <c r="B61">
        <f t="shared" si="0"/>
        <v>38</v>
      </c>
      <c r="C61" s="43"/>
      <c r="D61"/>
      <c r="E61">
        <v>1</v>
      </c>
      <c r="F61"/>
      <c r="G61"/>
      <c r="H61"/>
      <c r="I61"/>
      <c r="J61"/>
      <c r="K61"/>
      <c r="L61"/>
      <c r="M61" s="44">
        <v>1</v>
      </c>
    </row>
    <row r="62" spans="2:13" x14ac:dyDescent="0.15">
      <c r="B62">
        <f t="shared" si="0"/>
        <v>39</v>
      </c>
      <c r="C62" s="43"/>
      <c r="D62"/>
      <c r="E62"/>
      <c r="F62">
        <v>1</v>
      </c>
      <c r="G62"/>
      <c r="H62"/>
      <c r="I62">
        <v>1</v>
      </c>
      <c r="J62"/>
      <c r="K62"/>
      <c r="L62"/>
      <c r="M62" s="44"/>
    </row>
    <row r="63" spans="2:13" ht="14.25" thickBot="1" x14ac:dyDescent="0.2">
      <c r="B63">
        <f t="shared" si="0"/>
        <v>40</v>
      </c>
      <c r="C63" s="45"/>
      <c r="D63" s="46"/>
      <c r="E63" s="46"/>
      <c r="F63" s="46"/>
      <c r="G63" s="46"/>
      <c r="H63" s="46">
        <v>1</v>
      </c>
      <c r="I63" s="46"/>
      <c r="J63" s="46"/>
      <c r="K63" s="46">
        <v>1</v>
      </c>
      <c r="L63" s="46"/>
      <c r="M63" s="47"/>
    </row>
    <row r="65" spans="3:3" x14ac:dyDescent="0.15">
      <c r="C65" t="s">
        <v>614</v>
      </c>
    </row>
  </sheetData>
  <sheetProtection password="8401" sheet="1" scenarios="1"/>
  <phoneticPr fontId="2"/>
  <pageMargins left="0.75" right="0.75" top="1" bottom="1" header="0.51200000000000001" footer="0.51200000000000001"/>
  <pageSetup paperSize="9" scale="67" fitToHeight="0" orientation="portrait" verticalDpi="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dimension ref="A1:AF69"/>
  <sheetViews>
    <sheetView workbookViewId="0"/>
  </sheetViews>
  <sheetFormatPr defaultRowHeight="13.5" x14ac:dyDescent="0.15"/>
  <cols>
    <col min="1" max="1" width="10.5" bestFit="1" customWidth="1"/>
  </cols>
  <sheetData>
    <row r="1" spans="1:3" x14ac:dyDescent="0.15">
      <c r="A1" t="s">
        <v>247</v>
      </c>
    </row>
    <row r="3" spans="1:3" x14ac:dyDescent="0.15">
      <c r="A3" t="s">
        <v>321</v>
      </c>
    </row>
    <row r="4" spans="1:3" x14ac:dyDescent="0.15">
      <c r="A4" s="27" t="s">
        <v>53</v>
      </c>
    </row>
    <row r="5" spans="1:3" x14ac:dyDescent="0.15">
      <c r="A5" s="27" t="s">
        <v>415</v>
      </c>
    </row>
    <row r="6" spans="1:3" x14ac:dyDescent="0.15">
      <c r="A6" s="27" t="s">
        <v>31</v>
      </c>
    </row>
    <row r="7" spans="1:3" x14ac:dyDescent="0.15">
      <c r="A7" s="27" t="s">
        <v>372</v>
      </c>
    </row>
    <row r="8" spans="1:3" x14ac:dyDescent="0.15">
      <c r="A8" s="27" t="s">
        <v>515</v>
      </c>
    </row>
    <row r="10" spans="1:3" x14ac:dyDescent="0.15">
      <c r="A10" t="s">
        <v>53</v>
      </c>
    </row>
    <row r="11" spans="1:3" x14ac:dyDescent="0.15">
      <c r="B11" t="s">
        <v>301</v>
      </c>
      <c r="C11" t="s">
        <v>69</v>
      </c>
    </row>
    <row r="12" spans="1:3" x14ac:dyDescent="0.15">
      <c r="A12" t="s">
        <v>54</v>
      </c>
      <c r="B12">
        <v>40</v>
      </c>
      <c r="C12" s="18">
        <v>1</v>
      </c>
    </row>
    <row r="13" spans="1:3" x14ac:dyDescent="0.15">
      <c r="A13" t="s">
        <v>348</v>
      </c>
      <c r="B13">
        <v>0</v>
      </c>
      <c r="C13" s="18">
        <v>0</v>
      </c>
    </row>
    <row r="14" spans="1:3" x14ac:dyDescent="0.15">
      <c r="A14" t="s">
        <v>304</v>
      </c>
      <c r="B14">
        <v>40</v>
      </c>
      <c r="C14" s="18">
        <v>1</v>
      </c>
    </row>
    <row r="16" spans="1:3" x14ac:dyDescent="0.15">
      <c r="A16" t="s">
        <v>415</v>
      </c>
    </row>
    <row r="17" spans="1:12" x14ac:dyDescent="0.15">
      <c r="B17" s="26" t="s">
        <v>248</v>
      </c>
      <c r="C17" s="26" t="s">
        <v>249</v>
      </c>
      <c r="D17" s="26" t="s">
        <v>250</v>
      </c>
      <c r="E17" s="26" t="s">
        <v>251</v>
      </c>
      <c r="F17" s="26" t="s">
        <v>252</v>
      </c>
      <c r="G17" s="26" t="s">
        <v>253</v>
      </c>
      <c r="H17" s="26" t="s">
        <v>254</v>
      </c>
      <c r="I17" s="26" t="s">
        <v>255</v>
      </c>
      <c r="J17" s="26" t="s">
        <v>256</v>
      </c>
      <c r="K17" s="26" t="s">
        <v>257</v>
      </c>
      <c r="L17" s="26" t="s">
        <v>258</v>
      </c>
    </row>
    <row r="18" spans="1:12" x14ac:dyDescent="0.15">
      <c r="A18" s="26" t="s">
        <v>248</v>
      </c>
      <c r="B18">
        <v>12</v>
      </c>
      <c r="C18">
        <v>5</v>
      </c>
      <c r="D18">
        <v>6</v>
      </c>
      <c r="E18">
        <v>4</v>
      </c>
      <c r="F18">
        <v>8</v>
      </c>
      <c r="G18">
        <v>2</v>
      </c>
      <c r="H18">
        <v>10</v>
      </c>
      <c r="I18">
        <v>3</v>
      </c>
      <c r="J18">
        <v>2</v>
      </c>
      <c r="K18">
        <v>2</v>
      </c>
      <c r="L18">
        <v>3</v>
      </c>
    </row>
    <row r="19" spans="1:12" x14ac:dyDescent="0.15">
      <c r="A19" s="26" t="s">
        <v>249</v>
      </c>
      <c r="B19">
        <v>5</v>
      </c>
      <c r="C19">
        <v>12</v>
      </c>
      <c r="D19">
        <v>8</v>
      </c>
      <c r="E19">
        <v>2</v>
      </c>
      <c r="F19">
        <v>6</v>
      </c>
      <c r="G19">
        <v>3</v>
      </c>
      <c r="H19">
        <v>10</v>
      </c>
      <c r="I19">
        <v>2</v>
      </c>
      <c r="J19">
        <v>2</v>
      </c>
      <c r="K19">
        <v>1</v>
      </c>
      <c r="L19">
        <v>2</v>
      </c>
    </row>
    <row r="20" spans="1:12" x14ac:dyDescent="0.15">
      <c r="A20" s="26" t="s">
        <v>250</v>
      </c>
      <c r="B20">
        <v>6</v>
      </c>
      <c r="C20">
        <v>8</v>
      </c>
      <c r="D20">
        <v>16</v>
      </c>
      <c r="E20">
        <v>6</v>
      </c>
      <c r="F20">
        <v>6</v>
      </c>
      <c r="G20">
        <v>3</v>
      </c>
      <c r="H20">
        <v>12</v>
      </c>
      <c r="I20">
        <v>2</v>
      </c>
      <c r="J20">
        <v>3</v>
      </c>
      <c r="K20">
        <v>3</v>
      </c>
      <c r="L20">
        <v>6</v>
      </c>
    </row>
    <row r="21" spans="1:12" x14ac:dyDescent="0.15">
      <c r="A21" s="26" t="s">
        <v>251</v>
      </c>
      <c r="B21">
        <v>4</v>
      </c>
      <c r="C21">
        <v>2</v>
      </c>
      <c r="D21">
        <v>6</v>
      </c>
      <c r="E21">
        <v>14</v>
      </c>
      <c r="F21">
        <v>6</v>
      </c>
      <c r="G21">
        <v>3</v>
      </c>
      <c r="H21">
        <v>8</v>
      </c>
      <c r="I21">
        <v>1</v>
      </c>
      <c r="J21">
        <v>1</v>
      </c>
      <c r="K21">
        <v>5</v>
      </c>
      <c r="L21">
        <v>4</v>
      </c>
    </row>
    <row r="22" spans="1:12" x14ac:dyDescent="0.15">
      <c r="A22" s="26" t="s">
        <v>252</v>
      </c>
      <c r="B22">
        <v>8</v>
      </c>
      <c r="C22">
        <v>6</v>
      </c>
      <c r="D22">
        <v>6</v>
      </c>
      <c r="E22">
        <v>6</v>
      </c>
      <c r="F22">
        <v>16</v>
      </c>
      <c r="G22">
        <v>6</v>
      </c>
      <c r="H22">
        <v>12</v>
      </c>
      <c r="I22">
        <v>2</v>
      </c>
      <c r="J22">
        <v>3</v>
      </c>
      <c r="K22">
        <v>4</v>
      </c>
      <c r="L22">
        <v>5</v>
      </c>
    </row>
    <row r="23" spans="1:12" x14ac:dyDescent="0.15">
      <c r="A23" s="26" t="s">
        <v>253</v>
      </c>
      <c r="B23">
        <v>2</v>
      </c>
      <c r="C23">
        <v>3</v>
      </c>
      <c r="D23">
        <v>3</v>
      </c>
      <c r="E23">
        <v>3</v>
      </c>
      <c r="F23">
        <v>6</v>
      </c>
      <c r="G23">
        <v>10</v>
      </c>
      <c r="H23">
        <v>6</v>
      </c>
      <c r="I23">
        <v>2</v>
      </c>
      <c r="J23">
        <v>2</v>
      </c>
      <c r="K23">
        <v>1</v>
      </c>
      <c r="L23">
        <v>1</v>
      </c>
    </row>
    <row r="24" spans="1:12" x14ac:dyDescent="0.15">
      <c r="A24" s="26" t="s">
        <v>254</v>
      </c>
      <c r="B24">
        <v>10</v>
      </c>
      <c r="C24">
        <v>10</v>
      </c>
      <c r="D24">
        <v>12</v>
      </c>
      <c r="E24">
        <v>8</v>
      </c>
      <c r="F24">
        <v>12</v>
      </c>
      <c r="G24">
        <v>6</v>
      </c>
      <c r="H24">
        <v>27</v>
      </c>
      <c r="I24">
        <v>7</v>
      </c>
      <c r="J24">
        <v>5</v>
      </c>
      <c r="K24">
        <v>4</v>
      </c>
      <c r="L24">
        <v>6</v>
      </c>
    </row>
    <row r="25" spans="1:12" x14ac:dyDescent="0.15">
      <c r="A25" s="26" t="s">
        <v>255</v>
      </c>
      <c r="B25">
        <v>3</v>
      </c>
      <c r="C25">
        <v>2</v>
      </c>
      <c r="D25">
        <v>2</v>
      </c>
      <c r="E25">
        <v>1</v>
      </c>
      <c r="F25">
        <v>2</v>
      </c>
      <c r="G25">
        <v>2</v>
      </c>
      <c r="H25">
        <v>7</v>
      </c>
      <c r="I25">
        <v>10</v>
      </c>
      <c r="J25">
        <v>4</v>
      </c>
      <c r="K25">
        <v>1</v>
      </c>
      <c r="L25">
        <v>3</v>
      </c>
    </row>
    <row r="26" spans="1:12" x14ac:dyDescent="0.15">
      <c r="A26" s="26" t="s">
        <v>256</v>
      </c>
      <c r="B26">
        <v>2</v>
      </c>
      <c r="C26">
        <v>2</v>
      </c>
      <c r="D26">
        <v>3</v>
      </c>
      <c r="E26">
        <v>1</v>
      </c>
      <c r="F26">
        <v>3</v>
      </c>
      <c r="G26">
        <v>2</v>
      </c>
      <c r="H26">
        <v>5</v>
      </c>
      <c r="I26">
        <v>4</v>
      </c>
      <c r="J26">
        <v>8</v>
      </c>
      <c r="K26">
        <v>2</v>
      </c>
      <c r="L26">
        <v>4</v>
      </c>
    </row>
    <row r="27" spans="1:12" x14ac:dyDescent="0.15">
      <c r="A27" s="26" t="s">
        <v>257</v>
      </c>
      <c r="B27">
        <v>2</v>
      </c>
      <c r="C27">
        <v>1</v>
      </c>
      <c r="D27">
        <v>3</v>
      </c>
      <c r="E27">
        <v>5</v>
      </c>
      <c r="F27">
        <v>4</v>
      </c>
      <c r="G27">
        <v>1</v>
      </c>
      <c r="H27">
        <v>4</v>
      </c>
      <c r="I27">
        <v>1</v>
      </c>
      <c r="J27">
        <v>2</v>
      </c>
      <c r="K27">
        <v>7</v>
      </c>
      <c r="L27">
        <v>4</v>
      </c>
    </row>
    <row r="28" spans="1:12" x14ac:dyDescent="0.15">
      <c r="A28" s="26" t="s">
        <v>258</v>
      </c>
      <c r="B28">
        <v>3</v>
      </c>
      <c r="C28">
        <v>2</v>
      </c>
      <c r="D28">
        <v>6</v>
      </c>
      <c r="E28">
        <v>4</v>
      </c>
      <c r="F28">
        <v>5</v>
      </c>
      <c r="G28">
        <v>1</v>
      </c>
      <c r="H28">
        <v>6</v>
      </c>
      <c r="I28">
        <v>3</v>
      </c>
      <c r="J28">
        <v>4</v>
      </c>
      <c r="K28">
        <v>4</v>
      </c>
      <c r="L28">
        <v>11</v>
      </c>
    </row>
    <row r="30" spans="1:12" x14ac:dyDescent="0.15">
      <c r="A30" t="s">
        <v>31</v>
      </c>
    </row>
    <row r="31" spans="1:12" x14ac:dyDescent="0.15">
      <c r="B31" s="26" t="s">
        <v>248</v>
      </c>
      <c r="C31" s="26" t="s">
        <v>249</v>
      </c>
      <c r="D31" s="26" t="s">
        <v>250</v>
      </c>
      <c r="E31" s="26" t="s">
        <v>251</v>
      </c>
      <c r="F31" s="26" t="s">
        <v>252</v>
      </c>
      <c r="G31" s="26" t="s">
        <v>253</v>
      </c>
      <c r="H31" s="26" t="s">
        <v>254</v>
      </c>
      <c r="I31" s="26" t="s">
        <v>255</v>
      </c>
      <c r="J31" s="26" t="s">
        <v>256</v>
      </c>
      <c r="K31" s="26" t="s">
        <v>257</v>
      </c>
      <c r="L31" s="26" t="s">
        <v>258</v>
      </c>
    </row>
    <row r="32" spans="1:12" x14ac:dyDescent="0.15">
      <c r="A32" s="26" t="s">
        <v>248</v>
      </c>
      <c r="B32" s="15">
        <v>1.0000000000000002</v>
      </c>
      <c r="C32" s="15">
        <v>0.16666666666666671</v>
      </c>
      <c r="D32" s="15">
        <v>0.13363062095621212</v>
      </c>
      <c r="E32" s="15">
        <v>-2.2875450543583944E-2</v>
      </c>
      <c r="F32" s="15">
        <v>0.35634832254989923</v>
      </c>
      <c r="G32" s="15">
        <v>-0.12598815766974256</v>
      </c>
      <c r="H32" s="15">
        <v>0.22130457664129405</v>
      </c>
      <c r="I32" s="15">
        <v>1.0490621510628942E-17</v>
      </c>
      <c r="J32" s="15">
        <v>-5.4554472558998104E-2</v>
      </c>
      <c r="K32" s="15">
        <v>-1.4357683075131623E-2</v>
      </c>
      <c r="L32" s="15">
        <v>-3.6653568749915655E-2</v>
      </c>
    </row>
    <row r="33" spans="1:12" x14ac:dyDescent="0.15">
      <c r="A33" s="26" t="s">
        <v>249</v>
      </c>
      <c r="B33" s="15">
        <v>0.16666666666666671</v>
      </c>
      <c r="C33" s="15">
        <v>1.0000000000000002</v>
      </c>
      <c r="D33" s="15">
        <v>0.35634832254989923</v>
      </c>
      <c r="E33" s="15">
        <v>-0.25162995597942267</v>
      </c>
      <c r="F33" s="15">
        <v>0.1336306209562122</v>
      </c>
      <c r="G33" s="15">
        <v>-2.7974990695010514E-17</v>
      </c>
      <c r="H33" s="15">
        <v>0.22130457664129397</v>
      </c>
      <c r="I33" s="15">
        <v>-0.12598815766974245</v>
      </c>
      <c r="J33" s="15">
        <v>-5.4554472558998E-2</v>
      </c>
      <c r="K33" s="15">
        <v>-0.15793451382644771</v>
      </c>
      <c r="L33" s="15">
        <v>-0.15883213124963441</v>
      </c>
    </row>
    <row r="34" spans="1:12" x14ac:dyDescent="0.15">
      <c r="A34" s="26" t="s">
        <v>250</v>
      </c>
      <c r="B34" s="15">
        <v>0.13363062095621212</v>
      </c>
      <c r="C34" s="15">
        <v>0.35634832254989923</v>
      </c>
      <c r="D34" s="15">
        <v>1</v>
      </c>
      <c r="E34" s="15">
        <v>4.2796049251091317E-2</v>
      </c>
      <c r="F34" s="15">
        <v>-4.1666666666666595E-2</v>
      </c>
      <c r="G34" s="15">
        <v>-0.11785113019775802</v>
      </c>
      <c r="H34" s="15">
        <v>0.13074409009212284</v>
      </c>
      <c r="I34" s="15">
        <v>-0.23570226039551584</v>
      </c>
      <c r="J34" s="15">
        <v>-2.5515518153991387E-2</v>
      </c>
      <c r="K34" s="15">
        <v>2.6860765467512645E-2</v>
      </c>
      <c r="L34" s="15">
        <v>0.18286012835299781</v>
      </c>
    </row>
    <row r="35" spans="1:12" x14ac:dyDescent="0.15">
      <c r="A35" s="26" t="s">
        <v>251</v>
      </c>
      <c r="B35" s="15">
        <v>-2.2875450543583944E-2</v>
      </c>
      <c r="C35" s="15">
        <v>-0.25162995597942267</v>
      </c>
      <c r="D35" s="15">
        <v>4.2796049251091317E-2</v>
      </c>
      <c r="E35" s="15">
        <v>1</v>
      </c>
      <c r="F35" s="15">
        <v>4.2796049251091255E-2</v>
      </c>
      <c r="G35" s="15">
        <v>-6.052275326688019E-2</v>
      </c>
      <c r="H35" s="15">
        <v>-0.16226458504727651</v>
      </c>
      <c r="I35" s="15">
        <v>-0.30261376633440129</v>
      </c>
      <c r="J35" s="15">
        <v>-0.2358640882624316</v>
      </c>
      <c r="K35" s="15">
        <v>0.35175760041212362</v>
      </c>
      <c r="L35" s="15">
        <v>1.7607804882875486E-2</v>
      </c>
    </row>
    <row r="36" spans="1:12" x14ac:dyDescent="0.15">
      <c r="A36" s="26" t="s">
        <v>252</v>
      </c>
      <c r="B36" s="15">
        <v>0.35634832254989923</v>
      </c>
      <c r="C36" s="15">
        <v>0.1336306209562122</v>
      </c>
      <c r="D36" s="15">
        <v>-4.1666666666666595E-2</v>
      </c>
      <c r="E36" s="15">
        <v>4.2796049251091255E-2</v>
      </c>
      <c r="F36" s="15">
        <v>1</v>
      </c>
      <c r="G36" s="15">
        <v>0.23570226039551592</v>
      </c>
      <c r="H36" s="15">
        <v>0.13074409009212265</v>
      </c>
      <c r="I36" s="15">
        <v>-0.23570226039551559</v>
      </c>
      <c r="J36" s="15">
        <v>-2.5515518153991407E-2</v>
      </c>
      <c r="K36" s="15">
        <v>0.16116459280507614</v>
      </c>
      <c r="L36" s="15">
        <v>6.8572548132374136E-2</v>
      </c>
    </row>
    <row r="37" spans="1:12" x14ac:dyDescent="0.15">
      <c r="A37" s="26" t="s">
        <v>253</v>
      </c>
      <c r="B37" s="15">
        <v>-0.12598815766974256</v>
      </c>
      <c r="C37" s="15">
        <v>-2.7974990695010514E-17</v>
      </c>
      <c r="D37" s="15">
        <v>-0.11785113019775802</v>
      </c>
      <c r="E37" s="15">
        <v>-6.052275326688019E-2</v>
      </c>
      <c r="F37" s="15">
        <v>0.23570226039551592</v>
      </c>
      <c r="G37" s="15">
        <v>1.0000000000000002</v>
      </c>
      <c r="H37" s="15">
        <v>-9.2450032704204904E-2</v>
      </c>
      <c r="I37" s="15">
        <v>-6.666666666666668E-2</v>
      </c>
      <c r="J37" s="15">
        <v>0</v>
      </c>
      <c r="K37" s="15">
        <v>-0.11396057645963807</v>
      </c>
      <c r="L37" s="15">
        <v>-0.22627786434233257</v>
      </c>
    </row>
    <row r="38" spans="1:12" x14ac:dyDescent="0.15">
      <c r="A38" s="26" t="s">
        <v>254</v>
      </c>
      <c r="B38" s="15">
        <v>0.22130457664129405</v>
      </c>
      <c r="C38" s="15">
        <v>0.22130457664129397</v>
      </c>
      <c r="D38" s="15">
        <v>0.13074409009212284</v>
      </c>
      <c r="E38" s="15">
        <v>-0.16226458504727651</v>
      </c>
      <c r="F38" s="15">
        <v>0.13074409009212265</v>
      </c>
      <c r="G38" s="15">
        <v>-9.2450032704204904E-2</v>
      </c>
      <c r="H38" s="15">
        <v>1</v>
      </c>
      <c r="I38" s="15">
        <v>3.0816677568068225E-2</v>
      </c>
      <c r="J38" s="15">
        <v>-5.3376051268362354E-2</v>
      </c>
      <c r="K38" s="15">
        <v>-0.10184470386660786</v>
      </c>
      <c r="L38" s="15">
        <v>-0.17034365280644542</v>
      </c>
    </row>
    <row r="39" spans="1:12" x14ac:dyDescent="0.15">
      <c r="A39" s="26" t="s">
        <v>255</v>
      </c>
      <c r="B39" s="15">
        <v>1.0490621510628942E-17</v>
      </c>
      <c r="C39" s="15">
        <v>-0.12598815766974245</v>
      </c>
      <c r="D39" s="15">
        <v>-0.23570226039551584</v>
      </c>
      <c r="E39" s="15">
        <v>-0.30261376633440129</v>
      </c>
      <c r="F39" s="15">
        <v>-0.23570226039551559</v>
      </c>
      <c r="G39" s="15">
        <v>-6.666666666666668E-2</v>
      </c>
      <c r="H39" s="15">
        <v>3.0816677568068225E-2</v>
      </c>
      <c r="I39" s="15">
        <v>1.0000000000000002</v>
      </c>
      <c r="J39" s="15">
        <v>0.28867513459481287</v>
      </c>
      <c r="K39" s="15">
        <v>-0.11396057645963796</v>
      </c>
      <c r="L39" s="15">
        <v>3.2325409191761773E-2</v>
      </c>
    </row>
    <row r="40" spans="1:12" x14ac:dyDescent="0.15">
      <c r="A40" s="26" t="s">
        <v>256</v>
      </c>
      <c r="B40" s="15">
        <v>-5.4554472558998104E-2</v>
      </c>
      <c r="C40" s="15">
        <v>-5.4554472558998E-2</v>
      </c>
      <c r="D40" s="15">
        <v>-2.5515518153991387E-2</v>
      </c>
      <c r="E40" s="15">
        <v>-0.2358640882624316</v>
      </c>
      <c r="F40" s="15">
        <v>-2.5515518153991407E-2</v>
      </c>
      <c r="G40" s="15">
        <v>0</v>
      </c>
      <c r="H40" s="15">
        <v>-5.3376051268362354E-2</v>
      </c>
      <c r="I40" s="15">
        <v>0.28867513459481287</v>
      </c>
      <c r="J40" s="15">
        <v>0.99999999999999978</v>
      </c>
      <c r="K40" s="15">
        <v>9.8692754243965453E-2</v>
      </c>
      <c r="L40" s="15">
        <v>0.25195162993013442</v>
      </c>
    </row>
    <row r="41" spans="1:12" x14ac:dyDescent="0.15">
      <c r="A41" s="26" t="s">
        <v>257</v>
      </c>
      <c r="B41" s="15">
        <v>-1.4357683075131623E-2</v>
      </c>
      <c r="C41" s="15">
        <v>-0.15793451382644771</v>
      </c>
      <c r="D41" s="15">
        <v>2.6860765467512645E-2</v>
      </c>
      <c r="E41" s="15">
        <v>0.35175760041212362</v>
      </c>
      <c r="F41" s="15">
        <v>0.16116459280507614</v>
      </c>
      <c r="G41" s="15">
        <v>-0.11396057645963807</v>
      </c>
      <c r="H41" s="15">
        <v>-0.10184470386660786</v>
      </c>
      <c r="I41" s="15">
        <v>-0.11396057645963796</v>
      </c>
      <c r="J41" s="15">
        <v>9.8692754243965453E-2</v>
      </c>
      <c r="K41" s="15">
        <v>1</v>
      </c>
      <c r="L41" s="15">
        <v>0.30575724806030913</v>
      </c>
    </row>
    <row r="42" spans="1:12" x14ac:dyDescent="0.15">
      <c r="A42" s="26" t="s">
        <v>258</v>
      </c>
      <c r="B42" s="15">
        <v>-3.6653568749915655E-2</v>
      </c>
      <c r="C42" s="15">
        <v>-0.15883213124963441</v>
      </c>
      <c r="D42" s="15">
        <v>0.18286012835299781</v>
      </c>
      <c r="E42" s="15">
        <v>1.7607804882875486E-2</v>
      </c>
      <c r="F42" s="15">
        <v>6.8572548132374136E-2</v>
      </c>
      <c r="G42" s="15">
        <v>-0.22627786434233257</v>
      </c>
      <c r="H42" s="15">
        <v>-0.17034365280644542</v>
      </c>
      <c r="I42" s="15">
        <v>3.2325409191761773E-2</v>
      </c>
      <c r="J42" s="15">
        <v>0.25195162993013442</v>
      </c>
      <c r="K42" s="15">
        <v>0.30575724806030913</v>
      </c>
      <c r="L42" s="15">
        <v>0.99999999999999989</v>
      </c>
    </row>
    <row r="44" spans="1:12" x14ac:dyDescent="0.15">
      <c r="A44" t="s">
        <v>372</v>
      </c>
    </row>
    <row r="45" spans="1:12" x14ac:dyDescent="0.15">
      <c r="A45" t="s">
        <v>514</v>
      </c>
      <c r="B45" t="s">
        <v>76</v>
      </c>
      <c r="C45" t="s">
        <v>77</v>
      </c>
      <c r="D45" t="s">
        <v>78</v>
      </c>
      <c r="E45" t="s">
        <v>188</v>
      </c>
    </row>
    <row r="46" spans="1:12" x14ac:dyDescent="0.15">
      <c r="A46" s="28">
        <v>1</v>
      </c>
      <c r="B46" s="16">
        <v>0.3851336371444124</v>
      </c>
      <c r="C46" s="18">
        <v>0.19150135814887928</v>
      </c>
      <c r="D46" s="18">
        <v>0.19150135814887928</v>
      </c>
      <c r="E46" s="16">
        <v>0.620591360836108</v>
      </c>
    </row>
    <row r="47" spans="1:12" x14ac:dyDescent="0.15">
      <c r="A47" s="28">
        <v>2</v>
      </c>
      <c r="B47" s="16">
        <v>0.33622685318390161</v>
      </c>
      <c r="C47" s="18">
        <v>0.16718326529006258</v>
      </c>
      <c r="D47" s="18">
        <v>0.35868462343894159</v>
      </c>
      <c r="E47" s="16">
        <v>0.57985071629161722</v>
      </c>
    </row>
    <row r="48" spans="1:12" x14ac:dyDescent="0.15">
      <c r="A48" s="28">
        <v>3</v>
      </c>
      <c r="B48" s="16">
        <v>0.27630481535154483</v>
      </c>
      <c r="C48" s="18">
        <v>0.13738801885812849</v>
      </c>
      <c r="D48" s="18">
        <v>0.49607264229707049</v>
      </c>
      <c r="E48" s="16">
        <v>0.52564704446191346</v>
      </c>
    </row>
    <row r="49" spans="1:32" x14ac:dyDescent="0.15">
      <c r="A49" s="28">
        <v>4</v>
      </c>
      <c r="B49" s="16">
        <v>0.25099029539509071</v>
      </c>
      <c r="C49" s="18">
        <v>0.12480079072481921</v>
      </c>
      <c r="D49" s="18">
        <v>0.62087343302188924</v>
      </c>
      <c r="E49" s="16">
        <v>0.50098931664766133</v>
      </c>
    </row>
    <row r="50" spans="1:32" x14ac:dyDescent="0.15">
      <c r="A50" s="28">
        <v>5</v>
      </c>
      <c r="B50" s="16">
        <v>0.2141671866040622</v>
      </c>
      <c r="C50" s="18">
        <v>0.10649110633310832</v>
      </c>
      <c r="D50" s="18">
        <v>0.72736453935499734</v>
      </c>
      <c r="E50" s="16">
        <v>0.46278200764945715</v>
      </c>
    </row>
    <row r="51" spans="1:32" x14ac:dyDescent="0.15">
      <c r="A51" s="28">
        <v>6</v>
      </c>
      <c r="B51" s="16">
        <v>0.14611468309817172</v>
      </c>
      <c r="C51" s="18">
        <v>7.2653119748927478E-2</v>
      </c>
      <c r="D51" s="18">
        <v>0.80001765910392453</v>
      </c>
      <c r="E51" s="16">
        <v>0.3822495037252131</v>
      </c>
    </row>
    <row r="52" spans="1:32" x14ac:dyDescent="0.15">
      <c r="A52" s="28">
        <v>7</v>
      </c>
      <c r="B52" s="16">
        <v>0.13343747064913003</v>
      </c>
      <c r="C52" s="18">
        <v>6.6349584644765564E-2</v>
      </c>
      <c r="D52" s="18">
        <v>0.86636724374869056</v>
      </c>
      <c r="E52" s="16">
        <v>0.36529093973041549</v>
      </c>
    </row>
    <row r="53" spans="1:32" x14ac:dyDescent="0.15">
      <c r="A53" s="28">
        <v>8</v>
      </c>
      <c r="B53" s="16">
        <v>0.11219892750135049</v>
      </c>
      <c r="C53" s="18">
        <v>5.5789068850663981E-2</v>
      </c>
      <c r="D53" s="18">
        <v>0.92215631259935504</v>
      </c>
      <c r="E53" s="16">
        <v>0.33496108356247967</v>
      </c>
    </row>
    <row r="54" spans="1:32" x14ac:dyDescent="0.15">
      <c r="A54" s="28">
        <v>9</v>
      </c>
      <c r="B54" s="16">
        <v>9.4322707023350064E-2</v>
      </c>
      <c r="C54" s="18">
        <v>4.6900412628662118E-2</v>
      </c>
      <c r="D54" s="18">
        <v>0.96905672522801711</v>
      </c>
      <c r="E54" s="16">
        <v>0.30712002055116833</v>
      </c>
    </row>
    <row r="55" spans="1:32" x14ac:dyDescent="0.15">
      <c r="A55" s="28">
        <v>10</v>
      </c>
      <c r="B55" s="16">
        <v>6.2230869134765852E-2</v>
      </c>
      <c r="C55" s="18">
        <v>3.0943274771983213E-2</v>
      </c>
      <c r="D55" s="18">
        <v>1.0000000000000002</v>
      </c>
      <c r="E55" s="16">
        <v>0.24946115756719692</v>
      </c>
    </row>
    <row r="57" spans="1:32" x14ac:dyDescent="0.15">
      <c r="A57" t="s">
        <v>515</v>
      </c>
      <c r="M57" t="s">
        <v>109</v>
      </c>
    </row>
    <row r="58" spans="1:32" x14ac:dyDescent="0.15">
      <c r="A58" t="s">
        <v>516</v>
      </c>
      <c r="B58" t="s">
        <v>225</v>
      </c>
      <c r="C58" t="s">
        <v>239</v>
      </c>
      <c r="D58" t="s">
        <v>517</v>
      </c>
      <c r="E58" t="s">
        <v>518</v>
      </c>
      <c r="F58" t="s">
        <v>519</v>
      </c>
      <c r="G58" t="s">
        <v>520</v>
      </c>
      <c r="H58" t="s">
        <v>521</v>
      </c>
      <c r="I58" t="s">
        <v>522</v>
      </c>
      <c r="J58" t="s">
        <v>523</v>
      </c>
      <c r="K58" t="s">
        <v>524</v>
      </c>
      <c r="M58" t="s">
        <v>516</v>
      </c>
      <c r="N58" t="s">
        <v>225</v>
      </c>
      <c r="O58" t="s">
        <v>516</v>
      </c>
      <c r="P58" t="s">
        <v>239</v>
      </c>
      <c r="Q58" t="s">
        <v>516</v>
      </c>
      <c r="R58" t="s">
        <v>517</v>
      </c>
      <c r="S58" t="s">
        <v>516</v>
      </c>
      <c r="T58" t="s">
        <v>518</v>
      </c>
      <c r="U58" t="s">
        <v>516</v>
      </c>
      <c r="V58" t="s">
        <v>519</v>
      </c>
      <c r="W58" t="s">
        <v>516</v>
      </c>
      <c r="X58" t="s">
        <v>520</v>
      </c>
      <c r="Y58" t="s">
        <v>516</v>
      </c>
      <c r="Z58" t="s">
        <v>521</v>
      </c>
      <c r="AA58" t="s">
        <v>516</v>
      </c>
      <c r="AB58" t="s">
        <v>522</v>
      </c>
      <c r="AC58" t="s">
        <v>516</v>
      </c>
      <c r="AD58" t="s">
        <v>523</v>
      </c>
      <c r="AE58" t="s">
        <v>516</v>
      </c>
      <c r="AF58" t="s">
        <v>524</v>
      </c>
    </row>
    <row r="59" spans="1:32" x14ac:dyDescent="0.15">
      <c r="A59" s="26" t="s">
        <v>248</v>
      </c>
      <c r="B59" s="16">
        <v>0.37263651307092138</v>
      </c>
      <c r="C59" s="16">
        <v>0.38045190403550416</v>
      </c>
      <c r="D59" s="16">
        <v>1.2494219679344476</v>
      </c>
      <c r="E59" s="16">
        <v>0.68396518554159613</v>
      </c>
      <c r="F59" s="16">
        <v>-1.6808409087993132</v>
      </c>
      <c r="G59" s="16">
        <v>1.9452169031990401</v>
      </c>
      <c r="H59" s="16">
        <v>0.50006413980047681</v>
      </c>
      <c r="I59" s="16">
        <v>0.423337942424309</v>
      </c>
      <c r="J59" s="16">
        <v>0.58904935012037263</v>
      </c>
      <c r="K59" s="16">
        <v>1.1040145651423263</v>
      </c>
      <c r="M59" s="26" t="s">
        <v>255</v>
      </c>
      <c r="N59" s="16">
        <v>1.6325393327227467</v>
      </c>
      <c r="O59" s="26" t="s">
        <v>249</v>
      </c>
      <c r="P59" s="16">
        <v>1.6351922801843943</v>
      </c>
      <c r="Q59" s="26" t="s">
        <v>248</v>
      </c>
      <c r="R59" s="16">
        <v>1.2494219679344476</v>
      </c>
      <c r="S59" s="26" t="s">
        <v>255</v>
      </c>
      <c r="T59" s="16">
        <v>1.4136362542819803</v>
      </c>
      <c r="U59" s="26" t="s">
        <v>251</v>
      </c>
      <c r="V59" s="16">
        <v>1.1792485922832208</v>
      </c>
      <c r="W59" s="26" t="s">
        <v>248</v>
      </c>
      <c r="X59" s="16">
        <v>1.9452169031990401</v>
      </c>
      <c r="Y59" s="26" t="s">
        <v>256</v>
      </c>
      <c r="Z59" s="16">
        <v>2.9854903958641219</v>
      </c>
      <c r="AA59" s="26" t="s">
        <v>249</v>
      </c>
      <c r="AB59" s="16">
        <v>1.7416923595332929</v>
      </c>
      <c r="AC59" s="26" t="s">
        <v>257</v>
      </c>
      <c r="AD59" s="16">
        <v>2.4955755382978002</v>
      </c>
      <c r="AE59" s="26" t="s">
        <v>258</v>
      </c>
      <c r="AF59" s="16">
        <v>1.2655730347040277</v>
      </c>
    </row>
    <row r="60" spans="1:32" x14ac:dyDescent="0.15">
      <c r="A60" s="26" t="s">
        <v>249</v>
      </c>
      <c r="B60" s="16">
        <v>0.5644661329710432</v>
      </c>
      <c r="C60" s="16">
        <v>1.6351922801843943</v>
      </c>
      <c r="D60" s="16">
        <v>0.47386851977277339</v>
      </c>
      <c r="E60" s="16">
        <v>-0.86486133931240616</v>
      </c>
      <c r="F60" s="16">
        <v>0.70263672187299897</v>
      </c>
      <c r="G60" s="16">
        <v>-1.0993717051278822</v>
      </c>
      <c r="H60" s="16">
        <v>0.93229706849661131</v>
      </c>
      <c r="I60" s="16">
        <v>1.7416923595332929</v>
      </c>
      <c r="J60" s="16">
        <v>-0.8977360863493139</v>
      </c>
      <c r="K60" s="16">
        <v>0.73534866497045737</v>
      </c>
      <c r="M60" s="26" t="s">
        <v>256</v>
      </c>
      <c r="N60" s="16">
        <v>1.0084320775731899</v>
      </c>
      <c r="O60" s="26" t="s">
        <v>253</v>
      </c>
      <c r="P60" s="16">
        <v>0.77713364971202736</v>
      </c>
      <c r="Q60" s="26" t="s">
        <v>255</v>
      </c>
      <c r="R60" s="16">
        <v>0.78167022546103093</v>
      </c>
      <c r="S60" s="26" t="s">
        <v>251</v>
      </c>
      <c r="T60" s="16">
        <v>1.2846790669689485</v>
      </c>
      <c r="U60" s="26" t="s">
        <v>250</v>
      </c>
      <c r="V60" s="16">
        <v>0.95079227331410343</v>
      </c>
      <c r="W60" s="26" t="s">
        <v>250</v>
      </c>
      <c r="X60" s="16">
        <v>0.89848744571826167</v>
      </c>
      <c r="Y60" s="26" t="s">
        <v>249</v>
      </c>
      <c r="Z60" s="16">
        <v>0.93229706849661131</v>
      </c>
      <c r="AA60" s="26" t="s">
        <v>255</v>
      </c>
      <c r="AB60" s="16">
        <v>1.4238183008948699</v>
      </c>
      <c r="AC60" s="26" t="s">
        <v>250</v>
      </c>
      <c r="AD60" s="16">
        <v>1.3296651539939426</v>
      </c>
      <c r="AE60" s="26" t="s">
        <v>253</v>
      </c>
      <c r="AF60" s="16">
        <v>1.2068517525157598</v>
      </c>
    </row>
    <row r="61" spans="1:32" x14ac:dyDescent="0.15">
      <c r="A61" s="26" t="s">
        <v>250</v>
      </c>
      <c r="B61" s="16">
        <v>-0.21763052470960936</v>
      </c>
      <c r="C61" s="16">
        <v>0.5425716833191967</v>
      </c>
      <c r="D61" s="16">
        <v>0.47923933030590948</v>
      </c>
      <c r="E61" s="16">
        <v>-1.4313932130978793</v>
      </c>
      <c r="F61" s="16">
        <v>0.95079227331410343</v>
      </c>
      <c r="G61" s="16">
        <v>0.89848744571826167</v>
      </c>
      <c r="H61" s="16">
        <v>-0.69517206203537152</v>
      </c>
      <c r="I61" s="16">
        <v>-0.12457076390824905</v>
      </c>
      <c r="J61" s="16">
        <v>1.3296651539939426</v>
      </c>
      <c r="K61" s="16">
        <v>-1.1572030621511578</v>
      </c>
      <c r="M61" s="26" t="s">
        <v>253</v>
      </c>
      <c r="N61" s="16">
        <v>0.7466965581048679</v>
      </c>
      <c r="O61" s="26" t="s">
        <v>250</v>
      </c>
      <c r="P61" s="16">
        <v>0.5425716833191967</v>
      </c>
      <c r="Q61" s="26" t="s">
        <v>254</v>
      </c>
      <c r="R61" s="16">
        <v>0.52704898196643246</v>
      </c>
      <c r="S61" s="26" t="s">
        <v>248</v>
      </c>
      <c r="T61" s="16">
        <v>0.68396518554159613</v>
      </c>
      <c r="U61" s="26" t="s">
        <v>255</v>
      </c>
      <c r="V61" s="16">
        <v>0.92560956730796329</v>
      </c>
      <c r="W61" s="26" t="s">
        <v>256</v>
      </c>
      <c r="X61" s="16">
        <v>0.85391709949188277</v>
      </c>
      <c r="Y61" s="26" t="s">
        <v>248</v>
      </c>
      <c r="Z61" s="16">
        <v>0.50006413980047681</v>
      </c>
      <c r="AA61" s="26" t="s">
        <v>257</v>
      </c>
      <c r="AB61" s="16">
        <v>0.87895806041385127</v>
      </c>
      <c r="AC61" s="26" t="s">
        <v>253</v>
      </c>
      <c r="AD61" s="16">
        <v>0.70853437762239757</v>
      </c>
      <c r="AE61" s="26" t="s">
        <v>248</v>
      </c>
      <c r="AF61" s="16">
        <v>1.1040145651423263</v>
      </c>
    </row>
    <row r="62" spans="1:32" x14ac:dyDescent="0.15">
      <c r="A62" s="26" t="s">
        <v>251</v>
      </c>
      <c r="B62" s="16">
        <v>-2.2798971574430515</v>
      </c>
      <c r="C62" s="16">
        <v>-0.11623012001114157</v>
      </c>
      <c r="D62" s="16">
        <v>-0.11328638024768867</v>
      </c>
      <c r="E62" s="16">
        <v>1.2846790669689485</v>
      </c>
      <c r="F62" s="16">
        <v>1.1792485922832208</v>
      </c>
      <c r="G62" s="16">
        <v>0.57862348918750606</v>
      </c>
      <c r="H62" s="16">
        <v>0.39743027223135274</v>
      </c>
      <c r="I62" s="16">
        <v>0.28363720340149445</v>
      </c>
      <c r="J62" s="16">
        <v>-0.61102719497737024</v>
      </c>
      <c r="K62" s="16">
        <v>4.9230212578022362E-2</v>
      </c>
      <c r="M62" s="26" t="s">
        <v>249</v>
      </c>
      <c r="N62" s="16">
        <v>0.5644661329710432</v>
      </c>
      <c r="O62" s="26" t="s">
        <v>252</v>
      </c>
      <c r="P62" s="16">
        <v>0.51954844305576908</v>
      </c>
      <c r="Q62" s="26" t="s">
        <v>250</v>
      </c>
      <c r="R62" s="16">
        <v>0.47923933030590948</v>
      </c>
      <c r="S62" s="26" t="s">
        <v>253</v>
      </c>
      <c r="T62" s="16">
        <v>0.54419443387833577</v>
      </c>
      <c r="U62" s="26" t="s">
        <v>249</v>
      </c>
      <c r="V62" s="16">
        <v>0.70263672187299897</v>
      </c>
      <c r="W62" s="26" t="s">
        <v>251</v>
      </c>
      <c r="X62" s="16">
        <v>0.57862348918750606</v>
      </c>
      <c r="Y62" s="26" t="s">
        <v>257</v>
      </c>
      <c r="Z62" s="16">
        <v>0.46372920701067355</v>
      </c>
      <c r="AA62" s="26" t="s">
        <v>248</v>
      </c>
      <c r="AB62" s="16">
        <v>0.423337942424309</v>
      </c>
      <c r="AC62" s="26" t="s">
        <v>248</v>
      </c>
      <c r="AD62" s="16">
        <v>0.58904935012037263</v>
      </c>
      <c r="AE62" s="26" t="s">
        <v>249</v>
      </c>
      <c r="AF62" s="16">
        <v>0.73534866497045737</v>
      </c>
    </row>
    <row r="63" spans="1:32" x14ac:dyDescent="0.15">
      <c r="A63" s="26" t="s">
        <v>252</v>
      </c>
      <c r="B63" s="16">
        <v>-0.15271093053881099</v>
      </c>
      <c r="C63" s="16">
        <v>0.51954844305576908</v>
      </c>
      <c r="D63" s="16">
        <v>-0.5901025682666402</v>
      </c>
      <c r="E63" s="16">
        <v>0.23356377826964089</v>
      </c>
      <c r="F63" s="16">
        <v>-1.6141372947869654</v>
      </c>
      <c r="G63" s="16">
        <v>-0.29939531379321471</v>
      </c>
      <c r="H63" s="16">
        <v>-0.28225646991333253</v>
      </c>
      <c r="I63" s="16">
        <v>0.18936699201202958</v>
      </c>
      <c r="J63" s="16">
        <v>-0.93818196152059941</v>
      </c>
      <c r="K63" s="16">
        <v>-1.8843261346380691</v>
      </c>
      <c r="M63" s="26" t="s">
        <v>254</v>
      </c>
      <c r="N63" s="16">
        <v>0.38828919974888715</v>
      </c>
      <c r="O63" s="26" t="s">
        <v>248</v>
      </c>
      <c r="P63" s="16">
        <v>0.38045190403550416</v>
      </c>
      <c r="Q63" s="26" t="s">
        <v>249</v>
      </c>
      <c r="R63" s="16">
        <v>0.47386851977277339</v>
      </c>
      <c r="S63" s="26" t="s">
        <v>254</v>
      </c>
      <c r="T63" s="16">
        <v>0.51192695481381023</v>
      </c>
      <c r="U63" s="26" t="s">
        <v>256</v>
      </c>
      <c r="V63" s="16">
        <v>0.38840075852461509</v>
      </c>
      <c r="W63" s="26" t="s">
        <v>253</v>
      </c>
      <c r="X63" s="16">
        <v>0.42951339900791174</v>
      </c>
      <c r="Y63" s="26" t="s">
        <v>251</v>
      </c>
      <c r="Z63" s="16">
        <v>0.39743027223135274</v>
      </c>
      <c r="AA63" s="26" t="s">
        <v>251</v>
      </c>
      <c r="AB63" s="16">
        <v>0.28363720340149445</v>
      </c>
      <c r="AC63" s="26" t="s">
        <v>255</v>
      </c>
      <c r="AD63" s="16">
        <v>8.2598288255844102E-2</v>
      </c>
      <c r="AE63" s="26" t="s">
        <v>257</v>
      </c>
      <c r="AF63" s="16">
        <v>0.65093556784150475</v>
      </c>
    </row>
    <row r="64" spans="1:32" x14ac:dyDescent="0.15">
      <c r="A64" s="26" t="s">
        <v>253</v>
      </c>
      <c r="B64" s="16">
        <v>0.7466965581048679</v>
      </c>
      <c r="C64" s="16">
        <v>0.77713364971202736</v>
      </c>
      <c r="D64" s="16">
        <v>-2.9019016040086503</v>
      </c>
      <c r="E64" s="16">
        <v>0.54419443387833577</v>
      </c>
      <c r="F64" s="16">
        <v>0.24508943720856793</v>
      </c>
      <c r="G64" s="16">
        <v>0.42951339900791174</v>
      </c>
      <c r="H64" s="16">
        <v>-1.096222426119466</v>
      </c>
      <c r="I64" s="16">
        <v>0.12868847220552179</v>
      </c>
      <c r="J64" s="16">
        <v>0.70853437762239757</v>
      </c>
      <c r="K64" s="16">
        <v>1.2068517525157598</v>
      </c>
      <c r="M64" s="26" t="s">
        <v>248</v>
      </c>
      <c r="N64" s="16">
        <v>0.37263651307092138</v>
      </c>
      <c r="O64" s="26" t="s">
        <v>254</v>
      </c>
      <c r="P64" s="16">
        <v>0.34361958488463018</v>
      </c>
      <c r="Q64" s="26" t="s">
        <v>258</v>
      </c>
      <c r="R64" s="16">
        <v>0.15639219578535951</v>
      </c>
      <c r="S64" s="26" t="s">
        <v>252</v>
      </c>
      <c r="T64" s="16">
        <v>0.23356377826964089</v>
      </c>
      <c r="U64" s="26" t="s">
        <v>253</v>
      </c>
      <c r="V64" s="16">
        <v>0.24508943720856793</v>
      </c>
      <c r="W64" s="26" t="s">
        <v>258</v>
      </c>
      <c r="X64" s="16">
        <v>0.23638407532487823</v>
      </c>
      <c r="Y64" s="26" t="s">
        <v>254</v>
      </c>
      <c r="Z64" s="16">
        <v>0.10808541959251056</v>
      </c>
      <c r="AA64" s="26" t="s">
        <v>252</v>
      </c>
      <c r="AB64" s="16">
        <v>0.18936699201202958</v>
      </c>
      <c r="AC64" s="26" t="s">
        <v>254</v>
      </c>
      <c r="AD64" s="16">
        <v>4.9470489920691765E-2</v>
      </c>
      <c r="AE64" s="26" t="s">
        <v>254</v>
      </c>
      <c r="AF64" s="16">
        <v>0.24015820065091775</v>
      </c>
    </row>
    <row r="65" spans="1:32" x14ac:dyDescent="0.15">
      <c r="A65" s="26" t="s">
        <v>254</v>
      </c>
      <c r="B65" s="16">
        <v>0.38828919974888715</v>
      </c>
      <c r="C65" s="16">
        <v>0.34361958488463018</v>
      </c>
      <c r="D65" s="16">
        <v>0.52704898196643246</v>
      </c>
      <c r="E65" s="16">
        <v>0.51192695481381023</v>
      </c>
      <c r="F65" s="16">
        <v>0.20551169523583909</v>
      </c>
      <c r="G65" s="16">
        <v>-0.81776360988789354</v>
      </c>
      <c r="H65" s="16">
        <v>0.10808541959251056</v>
      </c>
      <c r="I65" s="16">
        <v>-1.6446353428358018</v>
      </c>
      <c r="J65" s="16">
        <v>4.9470489920691765E-2</v>
      </c>
      <c r="K65" s="16">
        <v>0.24015820065091775</v>
      </c>
      <c r="M65" s="26" t="s">
        <v>252</v>
      </c>
      <c r="N65" s="16">
        <v>-0.15271093053881099</v>
      </c>
      <c r="O65" s="26" t="s">
        <v>251</v>
      </c>
      <c r="P65" s="16">
        <v>-0.11623012001114157</v>
      </c>
      <c r="Q65" s="26" t="s">
        <v>251</v>
      </c>
      <c r="R65" s="16">
        <v>-0.11328638024768867</v>
      </c>
      <c r="S65" s="26" t="s">
        <v>257</v>
      </c>
      <c r="T65" s="16">
        <v>-0.53344682736990146</v>
      </c>
      <c r="U65" s="26" t="s">
        <v>254</v>
      </c>
      <c r="V65" s="16">
        <v>0.20551169523583909</v>
      </c>
      <c r="W65" s="26" t="s">
        <v>252</v>
      </c>
      <c r="X65" s="16">
        <v>-0.29939531379321471</v>
      </c>
      <c r="Y65" s="26" t="s">
        <v>252</v>
      </c>
      <c r="Z65" s="16">
        <v>-0.28225646991333253</v>
      </c>
      <c r="AA65" s="26" t="s">
        <v>253</v>
      </c>
      <c r="AB65" s="16">
        <v>0.12868847220552179</v>
      </c>
      <c r="AC65" s="26" t="s">
        <v>256</v>
      </c>
      <c r="AD65" s="16">
        <v>-0.23062821355923457</v>
      </c>
      <c r="AE65" s="26" t="s">
        <v>251</v>
      </c>
      <c r="AF65" s="16">
        <v>4.9230212578022362E-2</v>
      </c>
    </row>
    <row r="66" spans="1:32" x14ac:dyDescent="0.15">
      <c r="A66" s="26" t="s">
        <v>255</v>
      </c>
      <c r="B66" s="16">
        <v>1.6325393327227467</v>
      </c>
      <c r="C66" s="16">
        <v>-1.8474268371530609</v>
      </c>
      <c r="D66" s="16">
        <v>0.78167022546103093</v>
      </c>
      <c r="E66" s="16">
        <v>1.4136362542819803</v>
      </c>
      <c r="F66" s="16">
        <v>0.92560956730796329</v>
      </c>
      <c r="G66" s="16">
        <v>-0.35044632168310724</v>
      </c>
      <c r="H66" s="16">
        <v>-1.0823690279181521</v>
      </c>
      <c r="I66" s="16">
        <v>1.4238183008948699</v>
      </c>
      <c r="J66" s="16">
        <v>8.2598288255844102E-2</v>
      </c>
      <c r="K66" s="16">
        <v>-0.65366977016797634</v>
      </c>
      <c r="M66" s="26" t="s">
        <v>250</v>
      </c>
      <c r="N66" s="16">
        <v>-0.21763052470960936</v>
      </c>
      <c r="O66" s="26" t="s">
        <v>257</v>
      </c>
      <c r="P66" s="16">
        <v>-1.335622091984888</v>
      </c>
      <c r="Q66" s="26" t="s">
        <v>257</v>
      </c>
      <c r="R66" s="16">
        <v>-0.22895570779012461</v>
      </c>
      <c r="S66" s="26" t="s">
        <v>249</v>
      </c>
      <c r="T66" s="16">
        <v>-0.86486133931240616</v>
      </c>
      <c r="U66" s="26" t="s">
        <v>258</v>
      </c>
      <c r="V66" s="16">
        <v>-0.41571348805872699</v>
      </c>
      <c r="W66" s="26" t="s">
        <v>255</v>
      </c>
      <c r="X66" s="16">
        <v>-0.35044632168310724</v>
      </c>
      <c r="Y66" s="26" t="s">
        <v>250</v>
      </c>
      <c r="Z66" s="16">
        <v>-0.69517206203537152</v>
      </c>
      <c r="AA66" s="26" t="s">
        <v>250</v>
      </c>
      <c r="AB66" s="16">
        <v>-0.12457076390824905</v>
      </c>
      <c r="AC66" s="26" t="s">
        <v>251</v>
      </c>
      <c r="AD66" s="16">
        <v>-0.61102719497737024</v>
      </c>
      <c r="AE66" s="26" t="s">
        <v>256</v>
      </c>
      <c r="AF66" s="16">
        <v>-0.57388227331319186</v>
      </c>
    </row>
    <row r="67" spans="1:32" x14ac:dyDescent="0.15">
      <c r="A67" s="26" t="s">
        <v>256</v>
      </c>
      <c r="B67" s="16">
        <v>1.0084320775731899</v>
      </c>
      <c r="C67" s="16">
        <v>-1.7088088973007916</v>
      </c>
      <c r="D67" s="16">
        <v>-1.3081622060466125</v>
      </c>
      <c r="E67" s="16">
        <v>-0.90466053176692851</v>
      </c>
      <c r="F67" s="16">
        <v>0.38840075852461509</v>
      </c>
      <c r="G67" s="16">
        <v>0.85391709949188277</v>
      </c>
      <c r="H67" s="16">
        <v>2.9854903958641219</v>
      </c>
      <c r="I67" s="16">
        <v>-0.48231230548767956</v>
      </c>
      <c r="J67" s="16">
        <v>-0.23062821355923457</v>
      </c>
      <c r="K67" s="16">
        <v>-0.57388227331319186</v>
      </c>
      <c r="M67" s="26" t="s">
        <v>258</v>
      </c>
      <c r="N67" s="16">
        <v>-0.43768343267995141</v>
      </c>
      <c r="O67" s="26" t="s">
        <v>258</v>
      </c>
      <c r="P67" s="16">
        <v>-1.373581967968764</v>
      </c>
      <c r="Q67" s="26" t="s">
        <v>252</v>
      </c>
      <c r="R67" s="16">
        <v>-0.5901025682666402</v>
      </c>
      <c r="S67" s="26" t="s">
        <v>256</v>
      </c>
      <c r="T67" s="16">
        <v>-0.90466053176692851</v>
      </c>
      <c r="U67" s="26" t="s">
        <v>257</v>
      </c>
      <c r="V67" s="16">
        <v>-1.4210961744810635</v>
      </c>
      <c r="W67" s="26" t="s">
        <v>254</v>
      </c>
      <c r="X67" s="16">
        <v>-0.81776360988789354</v>
      </c>
      <c r="Y67" s="26" t="s">
        <v>255</v>
      </c>
      <c r="Z67" s="16">
        <v>-1.0823690279181521</v>
      </c>
      <c r="AA67" s="26" t="s">
        <v>258</v>
      </c>
      <c r="AB67" s="16">
        <v>-0.40019505220049423</v>
      </c>
      <c r="AC67" s="26" t="s">
        <v>249</v>
      </c>
      <c r="AD67" s="16">
        <v>-0.8977360863493139</v>
      </c>
      <c r="AE67" s="26" t="s">
        <v>255</v>
      </c>
      <c r="AF67" s="16">
        <v>-0.65366977016797634</v>
      </c>
    </row>
    <row r="68" spans="1:32" x14ac:dyDescent="0.15">
      <c r="A68" s="26" t="s">
        <v>257</v>
      </c>
      <c r="B68" s="16">
        <v>-1.5614734895611777</v>
      </c>
      <c r="C68" s="16">
        <v>-1.335622091984888</v>
      </c>
      <c r="D68" s="16">
        <v>-0.22895570779012461</v>
      </c>
      <c r="E68" s="16">
        <v>-0.53344682736990146</v>
      </c>
      <c r="F68" s="16">
        <v>-1.4210961744810635</v>
      </c>
      <c r="G68" s="16">
        <v>-2.2827086095804821</v>
      </c>
      <c r="H68" s="16">
        <v>0.46372920701067355</v>
      </c>
      <c r="I68" s="16">
        <v>0.87895806041385127</v>
      </c>
      <c r="J68" s="16">
        <v>2.4955755382978002</v>
      </c>
      <c r="K68" s="16">
        <v>0.65093556784150475</v>
      </c>
      <c r="M68" s="26" t="s">
        <v>257</v>
      </c>
      <c r="N68" s="16">
        <v>-1.5614734895611777</v>
      </c>
      <c r="O68" s="26" t="s">
        <v>256</v>
      </c>
      <c r="P68" s="16">
        <v>-1.7088088973007916</v>
      </c>
      <c r="Q68" s="26" t="s">
        <v>256</v>
      </c>
      <c r="R68" s="16">
        <v>-1.3081622060466125</v>
      </c>
      <c r="S68" s="26" t="s">
        <v>250</v>
      </c>
      <c r="T68" s="16">
        <v>-1.4313932130978793</v>
      </c>
      <c r="U68" s="26" t="s">
        <v>252</v>
      </c>
      <c r="V68" s="16">
        <v>-1.6141372947869654</v>
      </c>
      <c r="W68" s="26" t="s">
        <v>249</v>
      </c>
      <c r="X68" s="16">
        <v>-1.0993717051278822</v>
      </c>
      <c r="Y68" s="26" t="s">
        <v>253</v>
      </c>
      <c r="Z68" s="16">
        <v>-1.096222426119466</v>
      </c>
      <c r="AA68" s="26" t="s">
        <v>256</v>
      </c>
      <c r="AB68" s="16">
        <v>-0.48231230548767956</v>
      </c>
      <c r="AC68" s="26" t="s">
        <v>252</v>
      </c>
      <c r="AD68" s="16">
        <v>-0.93818196152059941</v>
      </c>
      <c r="AE68" s="26" t="s">
        <v>250</v>
      </c>
      <c r="AF68" s="16">
        <v>-1.1572030621511578</v>
      </c>
    </row>
    <row r="69" spans="1:32" x14ac:dyDescent="0.15">
      <c r="A69" s="26" t="s">
        <v>258</v>
      </c>
      <c r="B69" s="16">
        <v>-0.43768343267995141</v>
      </c>
      <c r="C69" s="16">
        <v>-1.373581967968764</v>
      </c>
      <c r="D69" s="16">
        <v>0.15639219578535951</v>
      </c>
      <c r="E69" s="16">
        <v>-1.7344004319013691</v>
      </c>
      <c r="F69" s="16">
        <v>-0.41571348805872699</v>
      </c>
      <c r="G69" s="16">
        <v>0.23638407532487823</v>
      </c>
      <c r="H69" s="16">
        <v>-1.3978110185667301</v>
      </c>
      <c r="I69" s="16">
        <v>-0.40019505220049423</v>
      </c>
      <c r="J69" s="16">
        <v>-1.7160129510358937</v>
      </c>
      <c r="K69" s="16">
        <v>1.2655730347040277</v>
      </c>
      <c r="M69" s="26" t="s">
        <v>251</v>
      </c>
      <c r="N69" s="16">
        <v>-2.2798971574430515</v>
      </c>
      <c r="O69" s="26" t="s">
        <v>255</v>
      </c>
      <c r="P69" s="16">
        <v>-1.8474268371530609</v>
      </c>
      <c r="Q69" s="26" t="s">
        <v>253</v>
      </c>
      <c r="R69" s="16">
        <v>-2.9019016040086503</v>
      </c>
      <c r="S69" s="26" t="s">
        <v>258</v>
      </c>
      <c r="T69" s="16">
        <v>-1.7344004319013691</v>
      </c>
      <c r="U69" s="26" t="s">
        <v>248</v>
      </c>
      <c r="V69" s="16">
        <v>-1.6808409087993132</v>
      </c>
      <c r="W69" s="26" t="s">
        <v>257</v>
      </c>
      <c r="X69" s="16">
        <v>-2.2827086095804821</v>
      </c>
      <c r="Y69" s="26" t="s">
        <v>258</v>
      </c>
      <c r="Z69" s="16">
        <v>-1.3978110185667301</v>
      </c>
      <c r="AA69" s="26" t="s">
        <v>254</v>
      </c>
      <c r="AB69" s="16">
        <v>-1.6446353428358018</v>
      </c>
      <c r="AC69" s="26" t="s">
        <v>258</v>
      </c>
      <c r="AD69" s="16">
        <v>-1.7160129510358937</v>
      </c>
      <c r="AE69" s="26" t="s">
        <v>252</v>
      </c>
      <c r="AF69" s="16">
        <v>-1.8843261346380691</v>
      </c>
    </row>
  </sheetData>
  <phoneticPr fontId="2"/>
  <hyperlinks>
    <hyperlink ref="A4" location="A10" display="ケースの要約" xr:uid="{00000000-0004-0000-2C00-000000000000}"/>
    <hyperlink ref="A5" location="A16" display="クロス集計表" xr:uid="{00000000-0004-0000-2C00-000001000000}"/>
    <hyperlink ref="A6" location="A30" display="相関行列" xr:uid="{00000000-0004-0000-2C00-000002000000}"/>
    <hyperlink ref="A7" location="A44" display="固有値表" xr:uid="{00000000-0004-0000-2C00-000003000000}"/>
    <hyperlink ref="A8" location="A57" display="カテゴリースコア" xr:uid="{00000000-0004-0000-2C00-000004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dimension ref="B2:K82"/>
  <sheetViews>
    <sheetView workbookViewId="0">
      <selection activeCell="C22" activeCellId="1" sqref="B22 C22:D22"/>
    </sheetView>
  </sheetViews>
  <sheetFormatPr defaultColWidth="9" defaultRowHeight="13.5" x14ac:dyDescent="0.15"/>
  <cols>
    <col min="1" max="1" width="2.625" style="3" customWidth="1"/>
    <col min="2" max="2" width="4.625" style="3" customWidth="1"/>
    <col min="3" max="3" width="9" style="3"/>
    <col min="4" max="4" width="9" style="3" customWidth="1"/>
    <col min="5" max="5" width="3.625" style="3" customWidth="1"/>
    <col min="6" max="16384" width="9" style="3"/>
  </cols>
  <sheetData>
    <row r="2" spans="2:2" s="2" customFormat="1" ht="18" customHeight="1" x14ac:dyDescent="0.15">
      <c r="B2" s="25" t="s">
        <v>883</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pans="2:11" s="2" customFormat="1" x14ac:dyDescent="0.15"/>
    <row r="18" spans="2:11" s="2" customFormat="1" x14ac:dyDescent="0.15"/>
    <row r="19" spans="2:11" s="2" customFormat="1" x14ac:dyDescent="0.15"/>
    <row r="20" spans="2:11" s="2" customFormat="1" x14ac:dyDescent="0.15"/>
    <row r="21" spans="2:11" s="2" customFormat="1" ht="14.25" thickBot="1" x14ac:dyDescent="0.2">
      <c r="B21" s="35" t="s">
        <v>861</v>
      </c>
      <c r="C21" s="31"/>
      <c r="D21" s="31"/>
      <c r="E21" s="31"/>
      <c r="G21" t="s">
        <v>825</v>
      </c>
    </row>
    <row r="22" spans="2:11" s="2" customFormat="1" x14ac:dyDescent="0.15">
      <c r="B22" s="123" t="s">
        <v>17</v>
      </c>
      <c r="C22" s="246" t="s">
        <v>823</v>
      </c>
      <c r="D22" s="245" t="s">
        <v>824</v>
      </c>
    </row>
    <row r="23" spans="2:11" s="2" customFormat="1" x14ac:dyDescent="0.15">
      <c r="B23" s="124">
        <v>1</v>
      </c>
      <c r="C23" s="144">
        <v>1</v>
      </c>
      <c r="D23" s="145">
        <v>2</v>
      </c>
      <c r="F23" s="35"/>
      <c r="G23" s="31"/>
      <c r="H23" s="31"/>
    </row>
    <row r="24" spans="2:11" x14ac:dyDescent="0.15">
      <c r="B24" s="124">
        <v>2</v>
      </c>
      <c r="C24" s="144">
        <v>2</v>
      </c>
      <c r="D24" s="145">
        <v>2</v>
      </c>
      <c r="F24" s="241"/>
      <c r="G24" s="31"/>
      <c r="H24" s="2"/>
      <c r="I24" s="2"/>
      <c r="J24" s="2"/>
      <c r="K24" s="2"/>
    </row>
    <row r="25" spans="2:11" x14ac:dyDescent="0.15">
      <c r="B25" s="124">
        <v>3</v>
      </c>
      <c r="C25" s="144">
        <v>2</v>
      </c>
      <c r="D25" s="145">
        <v>0</v>
      </c>
      <c r="F25" s="242"/>
      <c r="G25"/>
      <c r="H25" s="2"/>
      <c r="I25" s="2"/>
      <c r="K25" s="2"/>
    </row>
    <row r="26" spans="2:11" x14ac:dyDescent="0.15">
      <c r="B26" s="124">
        <v>4</v>
      </c>
      <c r="C26" s="144">
        <v>2</v>
      </c>
      <c r="D26" s="145">
        <v>-2</v>
      </c>
      <c r="E26" s="31"/>
      <c r="F26" s="242"/>
      <c r="G26"/>
    </row>
    <row r="27" spans="2:11" x14ac:dyDescent="0.15">
      <c r="B27" s="124">
        <v>5</v>
      </c>
      <c r="C27" s="144">
        <v>-1</v>
      </c>
      <c r="D27" s="145">
        <v>-2</v>
      </c>
      <c r="E27" s="31"/>
      <c r="F27" s="31"/>
      <c r="G27" s="31"/>
      <c r="H27" s="31"/>
    </row>
    <row r="28" spans="2:11" x14ac:dyDescent="0.15">
      <c r="B28" s="124">
        <v>6</v>
      </c>
      <c r="C28" s="144">
        <v>-2</v>
      </c>
      <c r="D28" s="145">
        <v>-2</v>
      </c>
      <c r="E28" s="31"/>
      <c r="F28" s="31"/>
      <c r="G28" s="31"/>
      <c r="H28" s="31"/>
    </row>
    <row r="29" spans="2:11" x14ac:dyDescent="0.15">
      <c r="B29" s="124">
        <v>7</v>
      </c>
      <c r="C29" s="144">
        <v>-2</v>
      </c>
      <c r="D29" s="145">
        <v>0</v>
      </c>
      <c r="E29" s="31"/>
      <c r="F29" s="31"/>
      <c r="G29" s="31"/>
      <c r="H29" s="31"/>
    </row>
    <row r="30" spans="2:11" ht="14.25" thickBot="1" x14ac:dyDescent="0.2">
      <c r="B30" s="125">
        <v>8</v>
      </c>
      <c r="C30" s="146">
        <v>-2</v>
      </c>
      <c r="D30" s="148">
        <v>2</v>
      </c>
      <c r="E30" s="31"/>
      <c r="F30" s="31"/>
      <c r="G30" s="31"/>
      <c r="H30" s="31"/>
    </row>
    <row r="31" spans="2:11" x14ac:dyDescent="0.15">
      <c r="B31" s="31"/>
      <c r="C31" s="243"/>
      <c r="D31" s="244"/>
      <c r="E31" s="31"/>
      <c r="F31" s="31"/>
      <c r="G31" s="31"/>
      <c r="H31" s="31"/>
    </row>
    <row r="32" spans="2:11" x14ac:dyDescent="0.15">
      <c r="C32" s="231"/>
      <c r="D32" s="232"/>
      <c r="E32" s="31"/>
      <c r="F32" s="31"/>
      <c r="G32" s="31"/>
      <c r="H32" s="31"/>
    </row>
    <row r="33" spans="2:8" x14ac:dyDescent="0.15">
      <c r="B33" s="31"/>
      <c r="C33" s="231"/>
      <c r="D33" s="232"/>
      <c r="E33" s="31"/>
      <c r="F33" s="31"/>
      <c r="G33" s="31"/>
      <c r="H33" s="31"/>
    </row>
    <row r="34" spans="2:8" x14ac:dyDescent="0.15">
      <c r="B34" s="31"/>
      <c r="C34" s="231"/>
      <c r="D34" s="232"/>
      <c r="E34" s="31"/>
      <c r="F34" s="31"/>
      <c r="G34" s="31"/>
      <c r="H34" s="31"/>
    </row>
    <row r="35" spans="2:8" x14ac:dyDescent="0.15">
      <c r="B35" s="31"/>
      <c r="C35" s="231"/>
      <c r="D35" s="232"/>
      <c r="E35" s="31"/>
      <c r="F35" s="31"/>
      <c r="G35" s="31"/>
      <c r="H35" s="31"/>
    </row>
    <row r="36" spans="2:8" x14ac:dyDescent="0.15">
      <c r="B36" s="31"/>
      <c r="C36" s="231"/>
      <c r="D36" s="232"/>
      <c r="E36" s="2"/>
      <c r="F36" s="2"/>
      <c r="G36" s="2"/>
      <c r="H36" s="2"/>
    </row>
    <row r="37" spans="2:8" x14ac:dyDescent="0.15">
      <c r="B37" s="31"/>
      <c r="C37" s="231"/>
      <c r="D37" s="232"/>
      <c r="E37" s="2"/>
      <c r="F37" s="2"/>
      <c r="G37" s="2"/>
      <c r="H37" s="2"/>
    </row>
    <row r="38" spans="2:8" x14ac:dyDescent="0.15">
      <c r="B38" s="31"/>
      <c r="C38" s="231"/>
      <c r="D38" s="232"/>
      <c r="E38" s="2"/>
      <c r="F38" s="2"/>
      <c r="G38" s="2"/>
      <c r="H38" s="2"/>
    </row>
    <row r="39" spans="2:8" x14ac:dyDescent="0.15">
      <c r="B39" s="31"/>
      <c r="C39" s="231"/>
      <c r="D39" s="232"/>
      <c r="E39" s="2"/>
      <c r="G39" s="2"/>
      <c r="H39" s="2"/>
    </row>
    <row r="40" spans="2:8" x14ac:dyDescent="0.15">
      <c r="B40" s="31"/>
      <c r="C40" s="231"/>
      <c r="D40" s="232"/>
      <c r="E40" s="2"/>
      <c r="G40" s="2"/>
      <c r="H40" s="2"/>
    </row>
    <row r="41" spans="2:8" x14ac:dyDescent="0.15">
      <c r="B41" s="31"/>
      <c r="C41" s="231"/>
      <c r="D41" s="232"/>
      <c r="E41" s="2"/>
      <c r="G41" s="2"/>
      <c r="H41" s="2"/>
    </row>
    <row r="42" spans="2:8" x14ac:dyDescent="0.15">
      <c r="B42" s="31"/>
      <c r="C42" s="231"/>
      <c r="D42" s="232"/>
      <c r="E42" s="2"/>
      <c r="G42" s="2"/>
      <c r="H42" s="2"/>
    </row>
    <row r="43" spans="2:8" x14ac:dyDescent="0.15">
      <c r="B43" s="31"/>
      <c r="C43" s="231"/>
      <c r="D43" s="232"/>
      <c r="E43" s="2"/>
      <c r="G43" s="2"/>
      <c r="H43" s="2"/>
    </row>
    <row r="44" spans="2:8" x14ac:dyDescent="0.15">
      <c r="B44" s="31"/>
      <c r="C44" s="231"/>
      <c r="D44" s="232"/>
      <c r="E44" s="2"/>
      <c r="G44" s="2"/>
      <c r="H44" s="2"/>
    </row>
    <row r="45" spans="2:8" x14ac:dyDescent="0.15">
      <c r="B45" s="31"/>
      <c r="C45" s="231"/>
      <c r="D45" s="232"/>
      <c r="E45" s="2"/>
      <c r="G45" s="2"/>
      <c r="H45" s="2"/>
    </row>
    <row r="46" spans="2:8" x14ac:dyDescent="0.15">
      <c r="B46" s="31"/>
      <c r="C46" s="231"/>
      <c r="D46" s="232"/>
      <c r="E46" s="2"/>
      <c r="G46" s="2"/>
      <c r="H46" s="2"/>
    </row>
    <row r="47" spans="2:8" x14ac:dyDescent="0.15">
      <c r="B47" s="31"/>
      <c r="C47" s="231"/>
      <c r="D47" s="232"/>
      <c r="E47" s="2"/>
      <c r="G47" s="2"/>
      <c r="H47" s="2"/>
    </row>
    <row r="48" spans="2:8" x14ac:dyDescent="0.15">
      <c r="B48" s="31"/>
      <c r="C48" s="231"/>
      <c r="D48" s="232"/>
      <c r="E48" s="2"/>
      <c r="G48" s="2"/>
      <c r="H48" s="2"/>
    </row>
    <row r="49" spans="2:10" x14ac:dyDescent="0.15">
      <c r="B49" s="31"/>
      <c r="C49" s="231"/>
      <c r="D49" s="232"/>
      <c r="E49" s="2"/>
      <c r="G49" s="2"/>
      <c r="H49" s="2"/>
    </row>
    <row r="50" spans="2:10" x14ac:dyDescent="0.15">
      <c r="B50" t="s">
        <v>593</v>
      </c>
      <c r="C50" s="231"/>
      <c r="D50" s="232"/>
      <c r="G50" s="2"/>
      <c r="H50" s="2"/>
      <c r="J50" t="s">
        <v>407</v>
      </c>
    </row>
    <row r="51" spans="2:10" x14ac:dyDescent="0.15">
      <c r="B51" s="31"/>
      <c r="C51" s="231"/>
      <c r="D51" s="232"/>
      <c r="F51" s="2"/>
      <c r="G51" s="2"/>
      <c r="H51" s="2"/>
    </row>
    <row r="52" spans="2:10" x14ac:dyDescent="0.15">
      <c r="B52" s="31"/>
      <c r="C52" s="231"/>
      <c r="D52" s="232"/>
      <c r="F52" s="2"/>
      <c r="G52" s="2"/>
      <c r="H52" s="2"/>
    </row>
    <row r="53" spans="2:10" x14ac:dyDescent="0.15">
      <c r="B53" s="31"/>
      <c r="C53" s="231"/>
      <c r="D53" s="232"/>
      <c r="F53" s="2"/>
      <c r="G53" s="2"/>
      <c r="H53" s="2"/>
    </row>
    <row r="54" spans="2:10" x14ac:dyDescent="0.15">
      <c r="B54" s="31"/>
      <c r="C54" s="231"/>
      <c r="D54" s="232"/>
      <c r="F54" s="2"/>
      <c r="G54" s="2"/>
      <c r="H54" s="2"/>
    </row>
    <row r="55" spans="2:10" x14ac:dyDescent="0.15">
      <c r="B55" s="31"/>
      <c r="C55" s="231"/>
      <c r="D55" s="232"/>
      <c r="F55" s="2"/>
      <c r="G55" s="2"/>
      <c r="H55" s="2"/>
    </row>
    <row r="56" spans="2:10" x14ac:dyDescent="0.15">
      <c r="B56" s="31"/>
      <c r="C56" s="231"/>
      <c r="D56" s="232"/>
      <c r="F56" s="2"/>
      <c r="G56" s="2"/>
      <c r="H56" s="2"/>
    </row>
    <row r="57" spans="2:10" x14ac:dyDescent="0.15">
      <c r="B57" s="31"/>
      <c r="C57" s="231"/>
      <c r="D57" s="232"/>
      <c r="F57" s="2"/>
      <c r="G57" s="2"/>
      <c r="H57" s="2"/>
    </row>
    <row r="58" spans="2:10" x14ac:dyDescent="0.15">
      <c r="B58" s="31"/>
      <c r="C58" s="231"/>
      <c r="D58" s="232"/>
      <c r="F58" s="2"/>
      <c r="G58" s="2"/>
      <c r="H58" s="2"/>
    </row>
    <row r="59" spans="2:10" x14ac:dyDescent="0.15">
      <c r="B59" s="31"/>
      <c r="C59" s="231"/>
      <c r="D59" s="232"/>
      <c r="F59" s="2"/>
      <c r="G59" s="2"/>
      <c r="H59" s="2"/>
    </row>
    <row r="60" spans="2:10" x14ac:dyDescent="0.15">
      <c r="B60" s="31"/>
      <c r="C60" s="231"/>
      <c r="D60" s="232"/>
      <c r="F60" s="2"/>
      <c r="G60" s="2"/>
      <c r="H60" s="2"/>
    </row>
    <row r="61" spans="2:10" x14ac:dyDescent="0.15">
      <c r="B61" s="31"/>
      <c r="C61" s="231"/>
      <c r="D61" s="232"/>
    </row>
    <row r="62" spans="2:10" x14ac:dyDescent="0.15">
      <c r="B62" s="31"/>
      <c r="C62" s="231"/>
      <c r="D62" s="232"/>
    </row>
    <row r="63" spans="2:10" x14ac:dyDescent="0.15">
      <c r="B63" s="31"/>
      <c r="C63" s="231"/>
      <c r="D63" s="232"/>
    </row>
    <row r="64" spans="2:10" x14ac:dyDescent="0.15">
      <c r="B64" s="31"/>
      <c r="C64" s="231"/>
      <c r="D64" s="232"/>
    </row>
    <row r="65" spans="2:4" x14ac:dyDescent="0.15">
      <c r="B65" s="31"/>
      <c r="C65" s="231"/>
      <c r="D65" s="232"/>
    </row>
    <row r="66" spans="2:4" x14ac:dyDescent="0.15">
      <c r="B66" s="31"/>
      <c r="C66" s="231"/>
      <c r="D66" s="232"/>
    </row>
    <row r="67" spans="2:4" x14ac:dyDescent="0.15">
      <c r="B67" s="31"/>
      <c r="C67" s="231"/>
      <c r="D67" s="232"/>
    </row>
    <row r="68" spans="2:4" x14ac:dyDescent="0.15">
      <c r="B68" s="31"/>
      <c r="C68" s="231"/>
      <c r="D68" s="232"/>
    </row>
    <row r="69" spans="2:4" x14ac:dyDescent="0.15">
      <c r="B69" s="31"/>
      <c r="C69" s="231"/>
      <c r="D69" s="232"/>
    </row>
    <row r="70" spans="2:4" x14ac:dyDescent="0.15">
      <c r="B70" s="31"/>
      <c r="C70" s="231"/>
      <c r="D70" s="232"/>
    </row>
    <row r="71" spans="2:4" x14ac:dyDescent="0.15">
      <c r="B71" s="31"/>
      <c r="C71" s="231"/>
      <c r="D71" s="232"/>
    </row>
    <row r="72" spans="2:4" x14ac:dyDescent="0.15">
      <c r="B72" s="31"/>
      <c r="C72" s="231"/>
      <c r="D72" s="232"/>
    </row>
    <row r="73" spans="2:4" x14ac:dyDescent="0.15">
      <c r="B73" s="31"/>
      <c r="C73" s="231"/>
      <c r="D73" s="232"/>
    </row>
    <row r="74" spans="2:4" x14ac:dyDescent="0.15">
      <c r="B74" s="31"/>
      <c r="C74" s="231"/>
      <c r="D74" s="232"/>
    </row>
    <row r="75" spans="2:4" x14ac:dyDescent="0.15">
      <c r="B75" s="31"/>
      <c r="C75" s="231"/>
      <c r="D75" s="232"/>
    </row>
    <row r="76" spans="2:4" x14ac:dyDescent="0.15">
      <c r="B76" s="31"/>
      <c r="C76" s="231"/>
      <c r="D76" s="232"/>
    </row>
    <row r="77" spans="2:4" x14ac:dyDescent="0.15">
      <c r="B77" s="31"/>
      <c r="C77" s="231"/>
      <c r="D77" s="232"/>
    </row>
    <row r="78" spans="2:4" x14ac:dyDescent="0.15">
      <c r="B78" s="31"/>
      <c r="C78" s="231"/>
      <c r="D78" s="232"/>
    </row>
    <row r="79" spans="2:4" x14ac:dyDescent="0.15">
      <c r="B79" s="31"/>
      <c r="C79" s="231"/>
      <c r="D79" s="232"/>
    </row>
    <row r="80" spans="2:4" x14ac:dyDescent="0.15">
      <c r="B80" s="31"/>
      <c r="C80" s="231"/>
      <c r="D80" s="232"/>
    </row>
    <row r="81" spans="2:4" x14ac:dyDescent="0.15">
      <c r="B81" s="31"/>
      <c r="C81" s="231"/>
      <c r="D81" s="232"/>
    </row>
    <row r="82" spans="2:4" x14ac:dyDescent="0.15">
      <c r="B82" s="31"/>
      <c r="C82" s="231"/>
      <c r="D82" s="232"/>
    </row>
  </sheetData>
  <sheetProtection password="8401" sheet="1" scenarios="1"/>
  <phoneticPr fontId="2"/>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I103"/>
  <sheetViews>
    <sheetView zoomScaleNormal="100" workbookViewId="0"/>
  </sheetViews>
  <sheetFormatPr defaultRowHeight="13.5" x14ac:dyDescent="0.15"/>
  <cols>
    <col min="1" max="1" width="17.25" bestFit="1" customWidth="1"/>
    <col min="13" max="13" width="9" customWidth="1"/>
  </cols>
  <sheetData>
    <row r="1" spans="1:3" x14ac:dyDescent="0.15">
      <c r="A1" t="s">
        <v>862</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867</v>
      </c>
    </row>
    <row r="8" spans="1:3" x14ac:dyDescent="0.15">
      <c r="A8" s="27" t="s">
        <v>854</v>
      </c>
    </row>
    <row r="9" spans="1:3" x14ac:dyDescent="0.15">
      <c r="A9" s="27" t="s">
        <v>76</v>
      </c>
    </row>
    <row r="10" spans="1:3" x14ac:dyDescent="0.15">
      <c r="A10" s="27" t="s">
        <v>712</v>
      </c>
    </row>
    <row r="11" spans="1:3" x14ac:dyDescent="0.15">
      <c r="A11" s="27" t="s">
        <v>842</v>
      </c>
    </row>
    <row r="13" spans="1:3" x14ac:dyDescent="0.15">
      <c r="A13" t="s">
        <v>53</v>
      </c>
    </row>
    <row r="14" spans="1:3" x14ac:dyDescent="0.15">
      <c r="B14" t="s">
        <v>301</v>
      </c>
      <c r="C14" t="s">
        <v>69</v>
      </c>
    </row>
    <row r="15" spans="1:3" x14ac:dyDescent="0.15">
      <c r="A15" t="s">
        <v>54</v>
      </c>
      <c r="B15">
        <v>8</v>
      </c>
      <c r="C15" s="18">
        <v>1</v>
      </c>
    </row>
    <row r="16" spans="1:3" x14ac:dyDescent="0.15">
      <c r="A16" t="s">
        <v>55</v>
      </c>
      <c r="B16">
        <v>0</v>
      </c>
      <c r="C16" s="18">
        <v>0</v>
      </c>
    </row>
    <row r="17" spans="1:7" x14ac:dyDescent="0.15">
      <c r="A17" t="s">
        <v>302</v>
      </c>
      <c r="B17">
        <v>0</v>
      </c>
      <c r="C17" s="18">
        <v>0</v>
      </c>
    </row>
    <row r="18" spans="1:7" x14ac:dyDescent="0.15">
      <c r="A18" t="s">
        <v>303</v>
      </c>
      <c r="B18">
        <v>0</v>
      </c>
      <c r="C18" s="18">
        <v>0</v>
      </c>
    </row>
    <row r="19" spans="1:7" x14ac:dyDescent="0.15">
      <c r="A19" t="s">
        <v>304</v>
      </c>
      <c r="B19">
        <v>8</v>
      </c>
      <c r="C19" s="18">
        <v>1</v>
      </c>
    </row>
    <row r="21" spans="1:7" x14ac:dyDescent="0.15">
      <c r="A21" t="s">
        <v>28</v>
      </c>
    </row>
    <row r="22" spans="1:7" x14ac:dyDescent="0.15">
      <c r="A22" t="s">
        <v>184</v>
      </c>
      <c r="B22" t="s">
        <v>301</v>
      </c>
      <c r="C22" t="s">
        <v>29</v>
      </c>
      <c r="D22" t="s">
        <v>185</v>
      </c>
      <c r="E22" t="s">
        <v>30</v>
      </c>
      <c r="F22" t="s">
        <v>305</v>
      </c>
      <c r="G22" t="s">
        <v>306</v>
      </c>
    </row>
    <row r="23" spans="1:7" x14ac:dyDescent="0.15">
      <c r="A23" s="26" t="s">
        <v>863</v>
      </c>
      <c r="B23">
        <v>8</v>
      </c>
      <c r="C23" s="15">
        <v>0</v>
      </c>
      <c r="D23" s="15">
        <v>3.7142857142857144</v>
      </c>
      <c r="E23" s="15">
        <v>1.927248223318863</v>
      </c>
      <c r="F23" s="15">
        <v>-2</v>
      </c>
      <c r="G23" s="15">
        <v>2</v>
      </c>
    </row>
    <row r="24" spans="1:7" x14ac:dyDescent="0.15">
      <c r="A24" s="26" t="s">
        <v>864</v>
      </c>
      <c r="B24">
        <v>8</v>
      </c>
      <c r="C24" s="15">
        <v>0</v>
      </c>
      <c r="D24" s="15">
        <v>3.4285714285714284</v>
      </c>
      <c r="E24" s="15">
        <v>1.8516401995451028</v>
      </c>
      <c r="F24" s="15">
        <v>-2</v>
      </c>
      <c r="G24" s="15">
        <v>2</v>
      </c>
    </row>
    <row r="26" spans="1:7" x14ac:dyDescent="0.15">
      <c r="A26" t="s">
        <v>31</v>
      </c>
    </row>
    <row r="27" spans="1:7" x14ac:dyDescent="0.15">
      <c r="B27" s="26" t="s">
        <v>863</v>
      </c>
      <c r="C27" s="26" t="s">
        <v>864</v>
      </c>
    </row>
    <row r="28" spans="1:7" x14ac:dyDescent="0.15">
      <c r="A28" s="26" t="s">
        <v>863</v>
      </c>
      <c r="B28" s="15">
        <v>1.0000000000000002</v>
      </c>
      <c r="C28" s="15">
        <v>0.16012815380508716</v>
      </c>
    </row>
    <row r="29" spans="1:7" x14ac:dyDescent="0.15">
      <c r="A29" s="26" t="s">
        <v>864</v>
      </c>
      <c r="B29" s="15">
        <v>0.16012815380508716</v>
      </c>
      <c r="C29" s="15">
        <v>1.0000000000000002</v>
      </c>
    </row>
    <row r="31" spans="1:7" x14ac:dyDescent="0.15">
      <c r="A31" t="s">
        <v>865</v>
      </c>
    </row>
    <row r="32" spans="1:7" x14ac:dyDescent="0.15">
      <c r="A32" t="s">
        <v>866</v>
      </c>
    </row>
    <row r="33" spans="1:9" x14ac:dyDescent="0.15">
      <c r="B33" s="49">
        <v>1</v>
      </c>
      <c r="C33" s="49">
        <v>2</v>
      </c>
      <c r="D33" s="49">
        <v>3</v>
      </c>
      <c r="E33" s="49">
        <v>4</v>
      </c>
      <c r="F33" s="49">
        <v>5</v>
      </c>
      <c r="G33" s="49">
        <v>6</v>
      </c>
      <c r="H33" s="49">
        <v>7</v>
      </c>
      <c r="I33" s="49">
        <v>8</v>
      </c>
    </row>
    <row r="34" spans="1:9" x14ac:dyDescent="0.15">
      <c r="A34" s="49">
        <v>1</v>
      </c>
      <c r="B34" s="16">
        <v>0</v>
      </c>
      <c r="C34" s="16">
        <v>-1</v>
      </c>
      <c r="D34" s="16">
        <v>-2.2360679774997898</v>
      </c>
      <c r="E34" s="16">
        <v>-4.1231056256176606</v>
      </c>
      <c r="F34" s="16">
        <v>-4.4721359549995796</v>
      </c>
      <c r="G34" s="16">
        <v>-5</v>
      </c>
      <c r="H34" s="16">
        <v>-3.6055512754639891</v>
      </c>
      <c r="I34" s="16">
        <v>-3</v>
      </c>
    </row>
    <row r="35" spans="1:9" x14ac:dyDescent="0.15">
      <c r="A35" s="49">
        <v>2</v>
      </c>
      <c r="B35" s="16">
        <v>-1</v>
      </c>
      <c r="C35" s="16">
        <v>0</v>
      </c>
      <c r="D35" s="16">
        <v>-2</v>
      </c>
      <c r="E35" s="16">
        <v>-4</v>
      </c>
      <c r="F35" s="16">
        <v>-5</v>
      </c>
      <c r="G35" s="16">
        <v>-5.6568542494923806</v>
      </c>
      <c r="H35" s="16">
        <v>-4.4721359549995796</v>
      </c>
      <c r="I35" s="16">
        <v>-4</v>
      </c>
    </row>
    <row r="36" spans="1:9" x14ac:dyDescent="0.15">
      <c r="A36" s="49">
        <v>3</v>
      </c>
      <c r="B36" s="16">
        <v>-2.2360679774997898</v>
      </c>
      <c r="C36" s="16">
        <v>-2</v>
      </c>
      <c r="D36" s="16">
        <v>0</v>
      </c>
      <c r="E36" s="16">
        <v>-2</v>
      </c>
      <c r="F36" s="16">
        <v>-3.6055512754639891</v>
      </c>
      <c r="G36" s="16">
        <v>-4.4721359549995796</v>
      </c>
      <c r="H36" s="16">
        <v>-4</v>
      </c>
      <c r="I36" s="16">
        <v>-4.4721359549995796</v>
      </c>
    </row>
    <row r="37" spans="1:9" x14ac:dyDescent="0.15">
      <c r="A37" s="49">
        <v>4</v>
      </c>
      <c r="B37" s="16">
        <v>-4.1231056256176606</v>
      </c>
      <c r="C37" s="16">
        <v>-4</v>
      </c>
      <c r="D37" s="16">
        <v>-2</v>
      </c>
      <c r="E37" s="16">
        <v>0</v>
      </c>
      <c r="F37" s="16">
        <v>-3</v>
      </c>
      <c r="G37" s="16">
        <v>-4</v>
      </c>
      <c r="H37" s="16">
        <v>-4.4721359549995796</v>
      </c>
      <c r="I37" s="16">
        <v>-5.6568542494923806</v>
      </c>
    </row>
    <row r="38" spans="1:9" x14ac:dyDescent="0.15">
      <c r="A38" s="49">
        <v>5</v>
      </c>
      <c r="B38" s="16">
        <v>-4.4721359549995796</v>
      </c>
      <c r="C38" s="16">
        <v>-5</v>
      </c>
      <c r="D38" s="16">
        <v>-3.6055512754639891</v>
      </c>
      <c r="E38" s="16">
        <v>-3</v>
      </c>
      <c r="F38" s="16">
        <v>0</v>
      </c>
      <c r="G38" s="16">
        <v>-1</v>
      </c>
      <c r="H38" s="16">
        <v>-2.2360679774997898</v>
      </c>
      <c r="I38" s="16">
        <v>-4.1231056256176606</v>
      </c>
    </row>
    <row r="39" spans="1:9" x14ac:dyDescent="0.15">
      <c r="A39" s="49">
        <v>6</v>
      </c>
      <c r="B39" s="16">
        <v>-5</v>
      </c>
      <c r="C39" s="16">
        <v>-5.6568542494923806</v>
      </c>
      <c r="D39" s="16">
        <v>-4.4721359549995796</v>
      </c>
      <c r="E39" s="16">
        <v>-4</v>
      </c>
      <c r="F39" s="16">
        <v>-1</v>
      </c>
      <c r="G39" s="16">
        <v>0</v>
      </c>
      <c r="H39" s="16">
        <v>-2</v>
      </c>
      <c r="I39" s="16">
        <v>-4</v>
      </c>
    </row>
    <row r="40" spans="1:9" x14ac:dyDescent="0.15">
      <c r="A40" s="49">
        <v>7</v>
      </c>
      <c r="B40" s="16">
        <v>-3.6055512754639891</v>
      </c>
      <c r="C40" s="16">
        <v>-4.4721359549995796</v>
      </c>
      <c r="D40" s="16">
        <v>-4</v>
      </c>
      <c r="E40" s="16">
        <v>-4.4721359549995796</v>
      </c>
      <c r="F40" s="16">
        <v>-2.2360679774997898</v>
      </c>
      <c r="G40" s="16">
        <v>-2</v>
      </c>
      <c r="H40" s="16">
        <v>0</v>
      </c>
      <c r="I40" s="16">
        <v>-2</v>
      </c>
    </row>
    <row r="41" spans="1:9" x14ac:dyDescent="0.15">
      <c r="A41" s="49">
        <v>8</v>
      </c>
      <c r="B41" s="16">
        <v>-3</v>
      </c>
      <c r="C41" s="16">
        <v>-4</v>
      </c>
      <c r="D41" s="16">
        <v>-4.4721359549995796</v>
      </c>
      <c r="E41" s="16">
        <v>-5.6568542494923806</v>
      </c>
      <c r="F41" s="16">
        <v>-4.1231056256176606</v>
      </c>
      <c r="G41" s="16">
        <v>-4</v>
      </c>
      <c r="H41" s="16">
        <v>-2</v>
      </c>
      <c r="I41" s="16">
        <v>0</v>
      </c>
    </row>
    <row r="43" spans="1:9" x14ac:dyDescent="0.15">
      <c r="A43" t="s">
        <v>854</v>
      </c>
    </row>
    <row r="44" spans="1:9" x14ac:dyDescent="0.15">
      <c r="B44" s="49">
        <v>1</v>
      </c>
      <c r="C44" s="49">
        <v>2</v>
      </c>
      <c r="D44" s="49">
        <v>3</v>
      </c>
      <c r="E44" s="49">
        <v>4</v>
      </c>
      <c r="F44" s="49">
        <v>5</v>
      </c>
      <c r="G44" s="49">
        <v>6</v>
      </c>
      <c r="H44" s="49">
        <v>7</v>
      </c>
      <c r="I44" s="49">
        <v>8</v>
      </c>
    </row>
    <row r="45" spans="1:9" x14ac:dyDescent="0.15">
      <c r="A45" s="49">
        <v>1</v>
      </c>
      <c r="B45" s="16">
        <v>46.873721667162037</v>
      </c>
      <c r="C45" s="16">
        <v>-2</v>
      </c>
      <c r="D45" s="16">
        <v>-4.4721359549995796</v>
      </c>
      <c r="E45" s="16">
        <v>-8.2462112512353212</v>
      </c>
      <c r="F45" s="16">
        <v>-8.9442719099991592</v>
      </c>
      <c r="G45" s="16">
        <v>-10</v>
      </c>
      <c r="H45" s="16">
        <v>-7.2111025509279782</v>
      </c>
      <c r="I45" s="16">
        <v>-6</v>
      </c>
    </row>
    <row r="46" spans="1:9" x14ac:dyDescent="0.15">
      <c r="A46" s="49">
        <v>2</v>
      </c>
      <c r="B46" s="16">
        <v>-2</v>
      </c>
      <c r="C46" s="16">
        <v>52.257980408983919</v>
      </c>
      <c r="D46" s="16">
        <v>-4</v>
      </c>
      <c r="E46" s="16">
        <v>-8</v>
      </c>
      <c r="F46" s="16">
        <v>-10</v>
      </c>
      <c r="G46" s="16">
        <v>-11.313708498984761</v>
      </c>
      <c r="H46" s="16">
        <v>-8.9442719099991592</v>
      </c>
      <c r="I46" s="16">
        <v>-8</v>
      </c>
    </row>
    <row r="47" spans="1:9" x14ac:dyDescent="0.15">
      <c r="A47" s="49">
        <v>3</v>
      </c>
      <c r="B47" s="16">
        <v>-4.4721359549995796</v>
      </c>
      <c r="C47" s="16">
        <v>-4</v>
      </c>
      <c r="D47" s="16">
        <v>45.571782325925881</v>
      </c>
      <c r="E47" s="16">
        <v>-4</v>
      </c>
      <c r="F47" s="16">
        <v>-7.2111025509279782</v>
      </c>
      <c r="G47" s="16">
        <v>-8.9442719099991592</v>
      </c>
      <c r="H47" s="16">
        <v>-8</v>
      </c>
      <c r="I47" s="16">
        <v>-8.9442719099991592</v>
      </c>
    </row>
    <row r="48" spans="1:9" x14ac:dyDescent="0.15">
      <c r="A48" s="49">
        <v>4</v>
      </c>
      <c r="B48" s="16">
        <v>-8.2462112512353212</v>
      </c>
      <c r="C48" s="16">
        <v>-8</v>
      </c>
      <c r="D48" s="16">
        <v>-4</v>
      </c>
      <c r="E48" s="16">
        <v>54.504191660219242</v>
      </c>
      <c r="F48" s="16">
        <v>-6</v>
      </c>
      <c r="G48" s="16">
        <v>-8</v>
      </c>
      <c r="H48" s="16">
        <v>-8.9442719099991592</v>
      </c>
      <c r="I48" s="16">
        <v>-11.313708498984761</v>
      </c>
    </row>
    <row r="49" spans="1:9" x14ac:dyDescent="0.15">
      <c r="A49" s="49">
        <v>5</v>
      </c>
      <c r="B49" s="16">
        <v>-8.9442719099991592</v>
      </c>
      <c r="C49" s="16">
        <v>-10</v>
      </c>
      <c r="D49" s="16">
        <v>-7.2111025509279782</v>
      </c>
      <c r="E49" s="16">
        <v>-6</v>
      </c>
      <c r="F49" s="16">
        <v>46.873721667162037</v>
      </c>
      <c r="G49" s="16">
        <v>-2</v>
      </c>
      <c r="H49" s="16">
        <v>-4.4721359549995796</v>
      </c>
      <c r="I49" s="16">
        <v>-8.2462112512353212</v>
      </c>
    </row>
    <row r="50" spans="1:9" x14ac:dyDescent="0.15">
      <c r="A50" s="49">
        <v>6</v>
      </c>
      <c r="B50" s="16">
        <v>-10</v>
      </c>
      <c r="C50" s="16">
        <v>-11.313708498984761</v>
      </c>
      <c r="D50" s="16">
        <v>-8.9442719099991592</v>
      </c>
      <c r="E50" s="16">
        <v>-8</v>
      </c>
      <c r="F50" s="16">
        <v>-2</v>
      </c>
      <c r="G50" s="16">
        <v>52.257980408983919</v>
      </c>
      <c r="H50" s="16">
        <v>-4</v>
      </c>
      <c r="I50" s="16">
        <v>-8</v>
      </c>
    </row>
    <row r="51" spans="1:9" x14ac:dyDescent="0.15">
      <c r="A51" s="49">
        <v>7</v>
      </c>
      <c r="B51" s="16">
        <v>-7.2111025509279782</v>
      </c>
      <c r="C51" s="16">
        <v>-8.9442719099991592</v>
      </c>
      <c r="D51" s="16">
        <v>-8</v>
      </c>
      <c r="E51" s="16">
        <v>-8.9442719099991592</v>
      </c>
      <c r="F51" s="16">
        <v>-4.4721359549995796</v>
      </c>
      <c r="G51" s="16">
        <v>-4</v>
      </c>
      <c r="H51" s="16">
        <v>45.571782325925874</v>
      </c>
      <c r="I51" s="16">
        <v>-4</v>
      </c>
    </row>
    <row r="52" spans="1:9" x14ac:dyDescent="0.15">
      <c r="A52" s="49">
        <v>8</v>
      </c>
      <c r="B52" s="16">
        <v>-6</v>
      </c>
      <c r="C52" s="16">
        <v>-8</v>
      </c>
      <c r="D52" s="16">
        <v>-8.9442719099991592</v>
      </c>
      <c r="E52" s="16">
        <v>-11.313708498984761</v>
      </c>
      <c r="F52" s="16">
        <v>-8.2462112512353212</v>
      </c>
      <c r="G52" s="16">
        <v>-8</v>
      </c>
      <c r="H52" s="16">
        <v>-4</v>
      </c>
      <c r="I52" s="16">
        <v>54.504191660219242</v>
      </c>
    </row>
    <row r="54" spans="1:9" x14ac:dyDescent="0.15">
      <c r="A54" t="s">
        <v>76</v>
      </c>
    </row>
    <row r="55" spans="1:9" x14ac:dyDescent="0.15">
      <c r="A55" t="s">
        <v>832</v>
      </c>
      <c r="B55" t="s">
        <v>76</v>
      </c>
    </row>
    <row r="56" spans="1:9" x14ac:dyDescent="0.15">
      <c r="A56" t="s">
        <v>835</v>
      </c>
      <c r="B56" s="16">
        <v>70.533046108538016</v>
      </c>
    </row>
    <row r="57" spans="1:9" x14ac:dyDescent="0.15">
      <c r="A57" t="s">
        <v>836</v>
      </c>
      <c r="B57" s="16">
        <v>67.599344539343903</v>
      </c>
    </row>
    <row r="58" spans="1:9" x14ac:dyDescent="0.15">
      <c r="A58" t="s">
        <v>837</v>
      </c>
      <c r="B58" s="16">
        <v>58.61019035839653</v>
      </c>
    </row>
    <row r="59" spans="1:9" x14ac:dyDescent="0.15">
      <c r="A59" t="s">
        <v>838</v>
      </c>
      <c r="B59" s="16">
        <v>51.73660100027125</v>
      </c>
    </row>
    <row r="60" spans="1:9" x14ac:dyDescent="0.15">
      <c r="A60" t="s">
        <v>839</v>
      </c>
      <c r="B60" s="16">
        <v>50.729251741779109</v>
      </c>
    </row>
    <row r="61" spans="1:9" x14ac:dyDescent="0.15">
      <c r="A61" t="s">
        <v>840</v>
      </c>
      <c r="B61" s="16">
        <v>49.917722580598699</v>
      </c>
    </row>
    <row r="62" spans="1:9" x14ac:dyDescent="0.15">
      <c r="A62" t="s">
        <v>841</v>
      </c>
      <c r="B62" s="16">
        <v>49.289195795654585</v>
      </c>
    </row>
    <row r="64" spans="1:9" x14ac:dyDescent="0.15">
      <c r="A64" t="s">
        <v>712</v>
      </c>
    </row>
    <row r="65" spans="1:9" x14ac:dyDescent="0.15">
      <c r="A65" t="s">
        <v>17</v>
      </c>
      <c r="B65" t="s">
        <v>835</v>
      </c>
      <c r="C65" t="s">
        <v>836</v>
      </c>
      <c r="D65" t="s">
        <v>837</v>
      </c>
      <c r="E65" t="s">
        <v>838</v>
      </c>
      <c r="F65" t="s">
        <v>839</v>
      </c>
      <c r="G65" t="s">
        <v>840</v>
      </c>
      <c r="H65" t="s">
        <v>841</v>
      </c>
    </row>
    <row r="66" spans="1:9" x14ac:dyDescent="0.15">
      <c r="A66" s="49">
        <v>1</v>
      </c>
      <c r="B66" s="16">
        <v>0.33653168386477261</v>
      </c>
      <c r="C66" s="16">
        <v>-0.15372580194442401</v>
      </c>
      <c r="D66" s="16">
        <v>0.14741203002874445</v>
      </c>
      <c r="E66" s="16">
        <v>-0.33747193372507994</v>
      </c>
      <c r="F66" s="16">
        <v>0.49336187092170058</v>
      </c>
      <c r="G66" s="16">
        <v>0.34598969333250168</v>
      </c>
      <c r="H66" s="16">
        <v>-0.4892671942309898</v>
      </c>
      <c r="I66" s="16"/>
    </row>
    <row r="67" spans="1:9" x14ac:dyDescent="0.15">
      <c r="A67" s="49">
        <v>2</v>
      </c>
      <c r="B67" s="16">
        <v>0.56215426573650029</v>
      </c>
      <c r="C67" s="16">
        <v>-9.8263837091872724E-2</v>
      </c>
      <c r="D67" s="16">
        <v>0.39607374685788149</v>
      </c>
      <c r="E67" s="16">
        <v>0.46379981105956875</v>
      </c>
      <c r="F67" s="16">
        <v>-0.41749609651174402</v>
      </c>
      <c r="G67" s="16">
        <v>4.8794704319770951E-3</v>
      </c>
      <c r="H67" s="16">
        <v>5.4911950530502844E-2</v>
      </c>
      <c r="I67" s="16"/>
    </row>
    <row r="68" spans="1:9" x14ac:dyDescent="0.15">
      <c r="A68" s="49">
        <v>3</v>
      </c>
      <c r="B68" s="16">
        <v>0.24697330505384593</v>
      </c>
      <c r="C68" s="16">
        <v>0.16868682263308266</v>
      </c>
      <c r="D68" s="16">
        <v>2.296619320648325E-2</v>
      </c>
      <c r="E68" s="16">
        <v>-0.34866618289050583</v>
      </c>
      <c r="F68" s="16">
        <v>0.28614373257803322</v>
      </c>
      <c r="G68" s="16">
        <v>-0.57329809590389491</v>
      </c>
      <c r="H68" s="16">
        <v>0.50289605971630036</v>
      </c>
      <c r="I68" s="16"/>
    </row>
    <row r="69" spans="1:9" x14ac:dyDescent="0.15">
      <c r="A69" s="49">
        <v>4</v>
      </c>
      <c r="B69" s="16">
        <v>9.8656950389601539E-2</v>
      </c>
      <c r="C69" s="16">
        <v>0.66201008452022869</v>
      </c>
      <c r="D69" s="16">
        <v>-0.56645197009310944</v>
      </c>
      <c r="E69" s="16">
        <v>0.22233830555601838</v>
      </c>
      <c r="F69" s="16">
        <v>-2.0318415893304086E-2</v>
      </c>
      <c r="G69" s="16">
        <v>0.22714888533499314</v>
      </c>
      <c r="H69" s="16">
        <v>-6.8540816015811079E-2</v>
      </c>
      <c r="I69" s="16"/>
    </row>
    <row r="70" spans="1:9" x14ac:dyDescent="0.15">
      <c r="A70" s="49">
        <v>5</v>
      </c>
      <c r="B70" s="16">
        <v>-0.33653168386477289</v>
      </c>
      <c r="C70" s="16">
        <v>0.15372580194442384</v>
      </c>
      <c r="D70" s="16">
        <v>0.14741203002874487</v>
      </c>
      <c r="E70" s="16">
        <v>-0.33747193372507978</v>
      </c>
      <c r="F70" s="16">
        <v>-0.49336187092168909</v>
      </c>
      <c r="G70" s="16">
        <v>-0.34598969333253254</v>
      </c>
      <c r="H70" s="16">
        <v>-0.4892671942309787</v>
      </c>
      <c r="I70" s="16"/>
    </row>
    <row r="71" spans="1:9" x14ac:dyDescent="0.15">
      <c r="A71" s="49">
        <v>6</v>
      </c>
      <c r="B71" s="16">
        <v>-0.56215426573650007</v>
      </c>
      <c r="C71" s="16">
        <v>9.8263837091872613E-2</v>
      </c>
      <c r="D71" s="16">
        <v>0.39607374685788216</v>
      </c>
      <c r="E71" s="16">
        <v>0.46379981105957285</v>
      </c>
      <c r="F71" s="16">
        <v>0.41749609651173847</v>
      </c>
      <c r="G71" s="16">
        <v>-4.8794704319675376E-3</v>
      </c>
      <c r="H71" s="16">
        <v>5.4911950530509998E-2</v>
      </c>
      <c r="I71" s="16"/>
    </row>
    <row r="72" spans="1:9" x14ac:dyDescent="0.15">
      <c r="A72" s="49">
        <v>7</v>
      </c>
      <c r="B72" s="16">
        <v>-0.24697330505384579</v>
      </c>
      <c r="C72" s="16">
        <v>-0.16868682263308288</v>
      </c>
      <c r="D72" s="16">
        <v>2.2966193206482743E-2</v>
      </c>
      <c r="E72" s="16">
        <v>-0.34866618289051698</v>
      </c>
      <c r="F72" s="16">
        <v>-0.28614373257803838</v>
      </c>
      <c r="G72" s="16">
        <v>0.57329809590391734</v>
      </c>
      <c r="H72" s="16">
        <v>0.50289605971626505</v>
      </c>
      <c r="I72" s="16"/>
    </row>
    <row r="73" spans="1:9" x14ac:dyDescent="0.15">
      <c r="A73" s="49">
        <v>8</v>
      </c>
      <c r="B73" s="16">
        <v>-9.8656950389601469E-2</v>
      </c>
      <c r="C73" s="16">
        <v>-0.6620100845202278</v>
      </c>
      <c r="D73" s="16">
        <v>-0.5664519700931101</v>
      </c>
      <c r="E73" s="16">
        <v>0.22233830555602219</v>
      </c>
      <c r="F73" s="16">
        <v>2.0318415893303025E-2</v>
      </c>
      <c r="G73" s="16">
        <v>-0.22714888533499381</v>
      </c>
      <c r="H73" s="16">
        <v>-6.8540816015798478E-2</v>
      </c>
      <c r="I73" s="16"/>
    </row>
    <row r="75" spans="1:9" x14ac:dyDescent="0.15">
      <c r="A75" t="s">
        <v>842</v>
      </c>
    </row>
    <row r="95" spans="1:3" x14ac:dyDescent="0.15">
      <c r="A95" t="s">
        <v>17</v>
      </c>
      <c r="B95" s="26" t="s">
        <v>835</v>
      </c>
      <c r="C95" s="26" t="s">
        <v>836</v>
      </c>
    </row>
    <row r="96" spans="1:3" x14ac:dyDescent="0.15">
      <c r="A96" s="49">
        <v>1</v>
      </c>
      <c r="B96" s="16">
        <v>0.33653168386477261</v>
      </c>
      <c r="C96" s="16">
        <v>-0.15372580194442401</v>
      </c>
    </row>
    <row r="97" spans="1:3" x14ac:dyDescent="0.15">
      <c r="A97" s="49">
        <v>2</v>
      </c>
      <c r="B97" s="16">
        <v>0.56215426573650029</v>
      </c>
      <c r="C97" s="16">
        <v>-9.8263837091872724E-2</v>
      </c>
    </row>
    <row r="98" spans="1:3" x14ac:dyDescent="0.15">
      <c r="A98" s="49">
        <v>3</v>
      </c>
      <c r="B98" s="16">
        <v>0.24697330505384593</v>
      </c>
      <c r="C98" s="16">
        <v>0.16868682263308266</v>
      </c>
    </row>
    <row r="99" spans="1:3" x14ac:dyDescent="0.15">
      <c r="A99" s="49">
        <v>4</v>
      </c>
      <c r="B99" s="16">
        <v>9.8656950389601539E-2</v>
      </c>
      <c r="C99" s="16">
        <v>0.66201008452022869</v>
      </c>
    </row>
    <row r="100" spans="1:3" x14ac:dyDescent="0.15">
      <c r="A100" s="49">
        <v>5</v>
      </c>
      <c r="B100" s="16">
        <v>-0.33653168386477289</v>
      </c>
      <c r="C100" s="16">
        <v>0.15372580194442384</v>
      </c>
    </row>
    <row r="101" spans="1:3" x14ac:dyDescent="0.15">
      <c r="A101" s="49">
        <v>6</v>
      </c>
      <c r="B101" s="16">
        <v>-0.56215426573650007</v>
      </c>
      <c r="C101" s="16">
        <v>9.8263837091872613E-2</v>
      </c>
    </row>
    <row r="102" spans="1:3" x14ac:dyDescent="0.15">
      <c r="A102" s="49">
        <v>7</v>
      </c>
      <c r="B102" s="16">
        <v>-0.24697330505384579</v>
      </c>
      <c r="C102" s="16">
        <v>-0.16868682263308288</v>
      </c>
    </row>
    <row r="103" spans="1:3" x14ac:dyDescent="0.15">
      <c r="A103" s="49">
        <v>8</v>
      </c>
      <c r="B103" s="16">
        <v>-9.8656950389601469E-2</v>
      </c>
      <c r="C103" s="16">
        <v>-0.6620100845202278</v>
      </c>
    </row>
  </sheetData>
  <phoneticPr fontId="2"/>
  <hyperlinks>
    <hyperlink ref="A4" location="A13" display="ケースの要約" xr:uid="{00000000-0004-0000-2E00-000000000000}"/>
    <hyperlink ref="A5" location="A21" display="基本統計量" xr:uid="{00000000-0004-0000-2E00-000001000000}"/>
    <hyperlink ref="A6" location="A26" display="相関行列" xr:uid="{00000000-0004-0000-2E00-000002000000}"/>
    <hyperlink ref="A7" location="A31" display="類似度行列" xr:uid="{00000000-0004-0000-2E00-000003000000}"/>
    <hyperlink ref="A8" location="A43" display="H行列" xr:uid="{00000000-0004-0000-2E00-000004000000}"/>
    <hyperlink ref="A9" location="A54" display="固有値" xr:uid="{00000000-0004-0000-2E00-000005000000}"/>
    <hyperlink ref="A10" location="A64" display="固有ベクトル" xr:uid="{00000000-0004-0000-2E00-000006000000}"/>
    <hyperlink ref="A11" location="A75" display="投影結果" xr:uid="{00000000-0004-0000-2E00-000007000000}"/>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8"/>
  <dimension ref="A1:N160"/>
  <sheetViews>
    <sheetView workbookViewId="0"/>
  </sheetViews>
  <sheetFormatPr defaultRowHeight="13.5" x14ac:dyDescent="0.15"/>
  <cols>
    <col min="1" max="1" width="17.25" bestFit="1" customWidth="1"/>
    <col min="9" max="10" width="9.25" bestFit="1" customWidth="1"/>
  </cols>
  <sheetData>
    <row r="1" spans="1:2" x14ac:dyDescent="0.15">
      <c r="A1" t="s">
        <v>27</v>
      </c>
    </row>
    <row r="3" spans="1:2" x14ac:dyDescent="0.15">
      <c r="A3" t="s">
        <v>321</v>
      </c>
    </row>
    <row r="4" spans="1:2" x14ac:dyDescent="0.15">
      <c r="A4" s="27" t="s">
        <v>879</v>
      </c>
    </row>
    <row r="5" spans="1:2" x14ac:dyDescent="0.15">
      <c r="A5" s="27" t="s">
        <v>53</v>
      </c>
    </row>
    <row r="6" spans="1:2" x14ac:dyDescent="0.15">
      <c r="A6" s="27" t="s">
        <v>28</v>
      </c>
    </row>
    <row r="7" spans="1:2" x14ac:dyDescent="0.15">
      <c r="A7" s="27" t="s">
        <v>31</v>
      </c>
    </row>
    <row r="8" spans="1:2" x14ac:dyDescent="0.15">
      <c r="A8" s="27" t="s">
        <v>32</v>
      </c>
    </row>
    <row r="9" spans="1:2" x14ac:dyDescent="0.15">
      <c r="A9" s="27" t="s">
        <v>34</v>
      </c>
    </row>
    <row r="10" spans="1:2" x14ac:dyDescent="0.15">
      <c r="A10" s="27" t="s">
        <v>423</v>
      </c>
    </row>
    <row r="11" spans="1:2" x14ac:dyDescent="0.15">
      <c r="A11" s="27" t="s">
        <v>707</v>
      </c>
    </row>
    <row r="12" spans="1:2" x14ac:dyDescent="0.15">
      <c r="A12" s="27" t="s">
        <v>448</v>
      </c>
      <c r="B12" s="27" t="s">
        <v>449</v>
      </c>
    </row>
    <row r="13" spans="1:2" x14ac:dyDescent="0.15">
      <c r="A13" s="27" t="s">
        <v>320</v>
      </c>
      <c r="B13" s="27" t="s">
        <v>504</v>
      </c>
    </row>
    <row r="14" spans="1:2" x14ac:dyDescent="0.15">
      <c r="A14" s="27" t="s">
        <v>510</v>
      </c>
    </row>
    <row r="16" spans="1:2" x14ac:dyDescent="0.15">
      <c r="A16" t="s">
        <v>879</v>
      </c>
    </row>
    <row r="17" spans="1:7" x14ac:dyDescent="0.15">
      <c r="B17" t="s">
        <v>301</v>
      </c>
      <c r="C17" t="s">
        <v>69</v>
      </c>
    </row>
    <row r="18" spans="1:7" x14ac:dyDescent="0.15">
      <c r="A18" t="s">
        <v>54</v>
      </c>
      <c r="B18">
        <v>20</v>
      </c>
      <c r="C18" s="18">
        <v>1</v>
      </c>
    </row>
    <row r="19" spans="1:7" x14ac:dyDescent="0.15">
      <c r="A19" t="s">
        <v>880</v>
      </c>
      <c r="B19">
        <v>0</v>
      </c>
      <c r="C19" s="18">
        <v>0</v>
      </c>
    </row>
    <row r="20" spans="1:7" x14ac:dyDescent="0.15">
      <c r="A20" t="s">
        <v>304</v>
      </c>
      <c r="B20">
        <v>20</v>
      </c>
      <c r="C20" s="18">
        <v>1</v>
      </c>
    </row>
    <row r="22" spans="1:7" x14ac:dyDescent="0.15">
      <c r="A22" t="s">
        <v>53</v>
      </c>
    </row>
    <row r="23" spans="1:7" x14ac:dyDescent="0.15">
      <c r="B23" t="s">
        <v>301</v>
      </c>
      <c r="C23" t="s">
        <v>69</v>
      </c>
    </row>
    <row r="24" spans="1:7" x14ac:dyDescent="0.15">
      <c r="A24" t="s">
        <v>54</v>
      </c>
      <c r="B24">
        <v>30</v>
      </c>
      <c r="C24" s="18">
        <v>1</v>
      </c>
    </row>
    <row r="25" spans="1:7" x14ac:dyDescent="0.15">
      <c r="A25" t="s">
        <v>55</v>
      </c>
      <c r="B25">
        <v>0</v>
      </c>
      <c r="C25" s="18">
        <v>0</v>
      </c>
    </row>
    <row r="26" spans="1:7" x14ac:dyDescent="0.15">
      <c r="A26" t="s">
        <v>302</v>
      </c>
      <c r="B26">
        <v>0</v>
      </c>
      <c r="C26" s="18">
        <v>0</v>
      </c>
    </row>
    <row r="27" spans="1:7" x14ac:dyDescent="0.15">
      <c r="A27" t="s">
        <v>303</v>
      </c>
      <c r="B27">
        <v>0</v>
      </c>
      <c r="C27" s="18">
        <v>0</v>
      </c>
    </row>
    <row r="28" spans="1:7" x14ac:dyDescent="0.15">
      <c r="A28" t="s">
        <v>304</v>
      </c>
      <c r="B28">
        <v>30</v>
      </c>
      <c r="C28" s="18">
        <v>1</v>
      </c>
      <c r="D28" t="s">
        <v>881</v>
      </c>
    </row>
    <row r="30" spans="1:7" x14ac:dyDescent="0.15">
      <c r="A30" t="s">
        <v>28</v>
      </c>
    </row>
    <row r="31" spans="1:7" x14ac:dyDescent="0.15">
      <c r="A31" t="s">
        <v>184</v>
      </c>
      <c r="B31" t="s">
        <v>301</v>
      </c>
      <c r="C31" t="s">
        <v>29</v>
      </c>
      <c r="D31" t="s">
        <v>185</v>
      </c>
      <c r="E31" t="s">
        <v>30</v>
      </c>
      <c r="F31" t="s">
        <v>305</v>
      </c>
      <c r="G31" t="s">
        <v>306</v>
      </c>
    </row>
    <row r="32" spans="1:7" x14ac:dyDescent="0.15">
      <c r="A32" s="26" t="s">
        <v>1</v>
      </c>
      <c r="B32">
        <v>30</v>
      </c>
      <c r="C32" s="15">
        <v>74.766666666666666</v>
      </c>
      <c r="D32" s="15">
        <v>111.70229885057478</v>
      </c>
      <c r="E32" s="15">
        <v>10.56893082816681</v>
      </c>
      <c r="F32" s="15">
        <v>53</v>
      </c>
      <c r="G32" s="15">
        <v>92</v>
      </c>
    </row>
    <row r="33" spans="1:7" x14ac:dyDescent="0.15">
      <c r="A33" s="26" t="s">
        <v>2</v>
      </c>
      <c r="B33">
        <v>30</v>
      </c>
      <c r="C33" s="15">
        <v>23.866666666666667</v>
      </c>
      <c r="D33" s="15">
        <v>175.15402298850577</v>
      </c>
      <c r="E33" s="15">
        <v>13.234576796728552</v>
      </c>
      <c r="F33" s="15">
        <v>10</v>
      </c>
      <c r="G33" s="15">
        <v>71</v>
      </c>
    </row>
    <row r="34" spans="1:7" x14ac:dyDescent="0.15">
      <c r="A34" s="26" t="s">
        <v>3</v>
      </c>
      <c r="B34">
        <v>30</v>
      </c>
      <c r="C34" s="15">
        <v>58.866666666666667</v>
      </c>
      <c r="D34" s="15">
        <v>210.18850574712621</v>
      </c>
      <c r="E34" s="15">
        <v>14.497879353447738</v>
      </c>
      <c r="F34" s="15">
        <v>32</v>
      </c>
      <c r="G34" s="15">
        <v>80</v>
      </c>
    </row>
    <row r="35" spans="1:7" x14ac:dyDescent="0.15">
      <c r="A35" s="26" t="s">
        <v>0</v>
      </c>
      <c r="B35">
        <v>30</v>
      </c>
      <c r="C35" s="15">
        <v>114.2</v>
      </c>
      <c r="D35" s="15">
        <v>191.13103448275822</v>
      </c>
      <c r="E35" s="15">
        <v>13.825014809495078</v>
      </c>
      <c r="F35" s="15">
        <v>87</v>
      </c>
      <c r="G35" s="15">
        <v>141</v>
      </c>
    </row>
    <row r="37" spans="1:7" x14ac:dyDescent="0.15">
      <c r="A37" t="s">
        <v>31</v>
      </c>
    </row>
    <row r="38" spans="1:7" x14ac:dyDescent="0.15">
      <c r="B38" s="26" t="s">
        <v>1</v>
      </c>
      <c r="C38" s="26" t="s">
        <v>2</v>
      </c>
      <c r="D38" s="26" t="s">
        <v>3</v>
      </c>
      <c r="E38" s="26" t="s">
        <v>0</v>
      </c>
    </row>
    <row r="39" spans="1:7" x14ac:dyDescent="0.15">
      <c r="A39" s="26" t="s">
        <v>1</v>
      </c>
      <c r="B39" s="15">
        <v>1</v>
      </c>
      <c r="C39" s="15">
        <v>-0.1037705710556129</v>
      </c>
      <c r="D39" s="15">
        <v>0.30224841755494136</v>
      </c>
      <c r="E39" s="15">
        <v>0.35975288174866243</v>
      </c>
    </row>
    <row r="40" spans="1:7" x14ac:dyDescent="0.15">
      <c r="A40" s="26" t="s">
        <v>2</v>
      </c>
      <c r="B40" s="15">
        <v>-0.1037705710556129</v>
      </c>
      <c r="C40" s="15">
        <v>1.0000000000000002</v>
      </c>
      <c r="D40" s="15">
        <v>0.11671974458214673</v>
      </c>
      <c r="E40" s="15">
        <v>0.33090351710257837</v>
      </c>
    </row>
    <row r="41" spans="1:7" x14ac:dyDescent="0.15">
      <c r="A41" s="26" t="s">
        <v>3</v>
      </c>
      <c r="B41" s="15">
        <v>0.30224841755494136</v>
      </c>
      <c r="C41" s="15">
        <v>0.11671974458214673</v>
      </c>
      <c r="D41" s="15">
        <v>1</v>
      </c>
      <c r="E41" s="15">
        <v>0.26611299261821098</v>
      </c>
    </row>
    <row r="42" spans="1:7" x14ac:dyDescent="0.15">
      <c r="A42" s="26" t="s">
        <v>0</v>
      </c>
      <c r="B42" s="15">
        <v>0.35975288174866243</v>
      </c>
      <c r="C42" s="15">
        <v>0.33090351710257837</v>
      </c>
      <c r="D42" s="15">
        <v>0.26611299261821098</v>
      </c>
      <c r="E42" s="15">
        <v>0.99999999999999989</v>
      </c>
    </row>
    <row r="44" spans="1:7" x14ac:dyDescent="0.15">
      <c r="A44" t="s">
        <v>32</v>
      </c>
    </row>
    <row r="45" spans="1:7" x14ac:dyDescent="0.15">
      <c r="A45" t="s">
        <v>33</v>
      </c>
    </row>
    <row r="47" spans="1:7" x14ac:dyDescent="0.15">
      <c r="A47" t="s">
        <v>34</v>
      </c>
      <c r="B47" t="s">
        <v>723</v>
      </c>
      <c r="C47" t="s">
        <v>724</v>
      </c>
    </row>
    <row r="48" spans="1:7" x14ac:dyDescent="0.15">
      <c r="A48" t="s">
        <v>35</v>
      </c>
      <c r="B48" s="15">
        <v>0.2</v>
      </c>
      <c r="C48" s="15">
        <v>0.2</v>
      </c>
    </row>
    <row r="50" spans="1:9" x14ac:dyDescent="0.15">
      <c r="A50" t="s">
        <v>423</v>
      </c>
    </row>
    <row r="51" spans="1:9" x14ac:dyDescent="0.15">
      <c r="A51" t="s">
        <v>477</v>
      </c>
    </row>
    <row r="52" spans="1:9" x14ac:dyDescent="0.15">
      <c r="B52" t="s">
        <v>45</v>
      </c>
      <c r="D52" t="s">
        <v>44</v>
      </c>
      <c r="H52" t="s">
        <v>424</v>
      </c>
    </row>
    <row r="53" spans="1:9" x14ac:dyDescent="0.15">
      <c r="A53" t="s">
        <v>308</v>
      </c>
      <c r="B53" t="s">
        <v>309</v>
      </c>
      <c r="C53" t="s">
        <v>310</v>
      </c>
      <c r="D53" t="s">
        <v>311</v>
      </c>
      <c r="E53" t="s">
        <v>312</v>
      </c>
      <c r="F53" t="s">
        <v>706</v>
      </c>
      <c r="G53" t="s">
        <v>313</v>
      </c>
      <c r="H53" t="s">
        <v>425</v>
      </c>
      <c r="I53" t="s">
        <v>426</v>
      </c>
    </row>
    <row r="54" spans="1:9" x14ac:dyDescent="0.15">
      <c r="A54" t="s">
        <v>429</v>
      </c>
      <c r="B54" s="16">
        <v>0</v>
      </c>
      <c r="C54" s="16" t="s">
        <v>430</v>
      </c>
      <c r="D54" s="16">
        <v>0</v>
      </c>
      <c r="E54" s="16" t="s">
        <v>430</v>
      </c>
      <c r="F54" s="16">
        <v>1.6482644150970629</v>
      </c>
      <c r="G54" s="16" t="s">
        <v>430</v>
      </c>
      <c r="H54" s="26" t="s">
        <v>1</v>
      </c>
      <c r="I54" s="26"/>
    </row>
    <row r="55" spans="1:9" x14ac:dyDescent="0.15">
      <c r="A55" t="s">
        <v>319</v>
      </c>
      <c r="B55" s="16">
        <v>0.35975288174866166</v>
      </c>
      <c r="C55" s="16">
        <v>0.31357625763506353</v>
      </c>
      <c r="D55" s="16">
        <v>0.12942213592646654</v>
      </c>
      <c r="E55" s="16">
        <v>9.8330069352411731E-2</v>
      </c>
      <c r="F55" s="16">
        <v>1.3007545233215898</v>
      </c>
      <c r="G55" s="16">
        <v>156.41378827950365</v>
      </c>
      <c r="H55" s="26" t="s">
        <v>2</v>
      </c>
      <c r="I55" s="26"/>
    </row>
    <row r="56" spans="1:9" x14ac:dyDescent="0.15">
      <c r="A56" t="s">
        <v>323</v>
      </c>
      <c r="B56" s="16">
        <v>0.51623193149824653</v>
      </c>
      <c r="C56" s="16">
        <v>0.460610175256848</v>
      </c>
      <c r="D56" s="16">
        <v>0.2664954070984103</v>
      </c>
      <c r="E56" s="16">
        <v>0.21216173355014423</v>
      </c>
      <c r="F56" s="16">
        <v>1.3067921779566423</v>
      </c>
      <c r="G56" s="16">
        <v>153.2740879730467</v>
      </c>
      <c r="H56" s="26" t="s">
        <v>431</v>
      </c>
      <c r="I56" s="26"/>
    </row>
    <row r="57" spans="1:9" x14ac:dyDescent="0.15">
      <c r="B57" s="16"/>
      <c r="C57" s="16"/>
      <c r="D57" s="16"/>
      <c r="E57" s="16"/>
      <c r="F57" s="16"/>
      <c r="G57" s="16"/>
      <c r="H57" s="26"/>
      <c r="I57" s="26"/>
    </row>
    <row r="58" spans="1:9" x14ac:dyDescent="0.15">
      <c r="A58" t="s">
        <v>478</v>
      </c>
    </row>
    <row r="59" spans="1:9" x14ac:dyDescent="0.15">
      <c r="A59" t="s">
        <v>308</v>
      </c>
      <c r="B59" t="s">
        <v>46</v>
      </c>
      <c r="C59" t="s">
        <v>318</v>
      </c>
      <c r="D59" t="s">
        <v>47</v>
      </c>
      <c r="E59" t="s">
        <v>48</v>
      </c>
      <c r="F59" t="s">
        <v>499</v>
      </c>
      <c r="G59" t="s">
        <v>501</v>
      </c>
    </row>
    <row r="60" spans="1:9" x14ac:dyDescent="0.15">
      <c r="A60" t="s">
        <v>429</v>
      </c>
      <c r="B60" t="s">
        <v>49</v>
      </c>
      <c r="C60" s="16">
        <v>0</v>
      </c>
      <c r="D60">
        <v>0</v>
      </c>
      <c r="E60" s="16" t="s">
        <v>430</v>
      </c>
      <c r="F60" s="16" t="s">
        <v>430</v>
      </c>
      <c r="G60" s="16" t="s">
        <v>430</v>
      </c>
    </row>
    <row r="61" spans="1:9" x14ac:dyDescent="0.15">
      <c r="B61" t="s">
        <v>50</v>
      </c>
      <c r="C61" s="16">
        <v>5542.7999999999884</v>
      </c>
      <c r="D61">
        <v>29</v>
      </c>
      <c r="E61" s="16">
        <v>191.13103448275822</v>
      </c>
      <c r="F61" s="16"/>
      <c r="G61" s="16"/>
    </row>
    <row r="62" spans="1:9" x14ac:dyDescent="0.15">
      <c r="B62" t="s">
        <v>51</v>
      </c>
      <c r="C62" s="16">
        <v>5542.7999999999884</v>
      </c>
      <c r="D62">
        <v>29</v>
      </c>
      <c r="E62" s="16"/>
      <c r="F62" s="16"/>
      <c r="G62" s="16"/>
    </row>
    <row r="63" spans="1:9" x14ac:dyDescent="0.15">
      <c r="A63" t="s">
        <v>319</v>
      </c>
      <c r="B63" t="s">
        <v>49</v>
      </c>
      <c r="C63" s="16">
        <v>717.36101501321718</v>
      </c>
      <c r="D63">
        <v>1</v>
      </c>
      <c r="E63" s="16">
        <v>717.36101501321718</v>
      </c>
      <c r="F63" s="16">
        <v>4.1625453109786124</v>
      </c>
      <c r="G63" s="270">
        <v>5.0860044750550976E-2</v>
      </c>
    </row>
    <row r="64" spans="1:9" x14ac:dyDescent="0.15">
      <c r="B64" t="s">
        <v>50</v>
      </c>
      <c r="C64" s="16">
        <v>4825.4389849867712</v>
      </c>
      <c r="D64">
        <v>28</v>
      </c>
      <c r="E64" s="16">
        <v>172.3371066066704</v>
      </c>
      <c r="F64" s="16"/>
      <c r="G64" s="16"/>
    </row>
    <row r="65" spans="1:14" x14ac:dyDescent="0.15">
      <c r="B65" t="s">
        <v>51</v>
      </c>
      <c r="C65" s="16">
        <v>5542.7999999999884</v>
      </c>
      <c r="D65">
        <v>29</v>
      </c>
      <c r="E65" s="16"/>
      <c r="F65" s="16"/>
      <c r="G65" s="16"/>
    </row>
    <row r="66" spans="1:14" x14ac:dyDescent="0.15">
      <c r="A66" t="s">
        <v>323</v>
      </c>
      <c r="B66" t="s">
        <v>49</v>
      </c>
      <c r="C66" s="16">
        <v>1477.1307424650654</v>
      </c>
      <c r="D66">
        <v>2</v>
      </c>
      <c r="E66" s="16">
        <v>738.5653712325327</v>
      </c>
      <c r="F66" s="16">
        <v>4.9047927315585609</v>
      </c>
      <c r="G66" s="270">
        <v>1.523836272524866E-2</v>
      </c>
    </row>
    <row r="67" spans="1:14" x14ac:dyDescent="0.15">
      <c r="B67" t="s">
        <v>50</v>
      </c>
      <c r="C67" s="16">
        <v>4065.669257534923</v>
      </c>
      <c r="D67">
        <v>27</v>
      </c>
      <c r="E67" s="16">
        <v>150.58034287166382</v>
      </c>
      <c r="F67" s="16"/>
      <c r="G67" s="16"/>
    </row>
    <row r="68" spans="1:14" x14ac:dyDescent="0.15">
      <c r="B68" t="s">
        <v>51</v>
      </c>
      <c r="C68" s="16">
        <v>5542.7999999999884</v>
      </c>
      <c r="D68">
        <v>29</v>
      </c>
      <c r="E68" s="16"/>
      <c r="F68" s="16"/>
      <c r="G68" s="16"/>
    </row>
    <row r="70" spans="1:14" x14ac:dyDescent="0.15">
      <c r="A70" t="s">
        <v>475</v>
      </c>
    </row>
    <row r="71" spans="1:14" x14ac:dyDescent="0.15">
      <c r="F71" t="s">
        <v>315</v>
      </c>
      <c r="H71" t="s">
        <v>314</v>
      </c>
      <c r="K71" t="s">
        <v>316</v>
      </c>
      <c r="M71" t="s">
        <v>317</v>
      </c>
    </row>
    <row r="72" spans="1:14" x14ac:dyDescent="0.15">
      <c r="A72" t="s">
        <v>308</v>
      </c>
      <c r="B72" t="s">
        <v>184</v>
      </c>
      <c r="C72" t="s">
        <v>36</v>
      </c>
      <c r="D72" t="s">
        <v>38</v>
      </c>
      <c r="E72" t="s">
        <v>37</v>
      </c>
      <c r="F72" t="s">
        <v>502</v>
      </c>
      <c r="G72" t="s">
        <v>503</v>
      </c>
      <c r="H72" t="s">
        <v>499</v>
      </c>
      <c r="I72" t="s">
        <v>500</v>
      </c>
      <c r="J72" t="s">
        <v>501</v>
      </c>
      <c r="K72" t="s">
        <v>39</v>
      </c>
      <c r="L72" t="s">
        <v>40</v>
      </c>
      <c r="M72" t="s">
        <v>41</v>
      </c>
      <c r="N72" t="s">
        <v>42</v>
      </c>
    </row>
    <row r="73" spans="1:14" x14ac:dyDescent="0.15">
      <c r="A73" t="s">
        <v>429</v>
      </c>
      <c r="B73" s="26" t="s">
        <v>43</v>
      </c>
      <c r="C73" s="16">
        <v>114.2</v>
      </c>
      <c r="D73" s="16">
        <v>2.524090823001147</v>
      </c>
      <c r="E73" s="16"/>
      <c r="F73" s="16">
        <v>109.03765462936292</v>
      </c>
      <c r="G73" s="16">
        <v>119.36234537063709</v>
      </c>
      <c r="H73" s="16">
        <v>2047.0207837194243</v>
      </c>
      <c r="I73" s="16">
        <v>45.24401378878121</v>
      </c>
      <c r="J73" s="270">
        <v>1.8826331791743014E-28</v>
      </c>
      <c r="K73" s="16"/>
      <c r="L73" s="16"/>
      <c r="M73" s="16"/>
      <c r="N73" s="16"/>
    </row>
    <row r="74" spans="1:14" x14ac:dyDescent="0.15">
      <c r="A74" t="s">
        <v>319</v>
      </c>
      <c r="B74" s="26" t="s">
        <v>1</v>
      </c>
      <c r="C74" s="16">
        <v>0.47058581409946182</v>
      </c>
      <c r="D74" s="16">
        <v>0.23065312559766099</v>
      </c>
      <c r="E74" s="16">
        <v>0.3597528817486611</v>
      </c>
      <c r="F74" s="16">
        <v>-1.8856956521824952E-3</v>
      </c>
      <c r="G74" s="16">
        <v>0.94305732385110619</v>
      </c>
      <c r="H74" s="16">
        <v>4.1625453109786115</v>
      </c>
      <c r="I74" s="16">
        <v>2.040231680711436</v>
      </c>
      <c r="J74" s="270">
        <v>5.0860044750551121E-2</v>
      </c>
      <c r="K74" s="16">
        <v>0.35975288174866243</v>
      </c>
      <c r="L74" s="16">
        <v>0.35975288174866243</v>
      </c>
      <c r="M74" s="16">
        <v>1.0000000000000007</v>
      </c>
      <c r="N74" s="16">
        <v>0.99999999999999933</v>
      </c>
    </row>
    <row r="75" spans="1:14" x14ac:dyDescent="0.15">
      <c r="B75" s="26" t="s">
        <v>43</v>
      </c>
      <c r="C75" s="16">
        <v>79.015867299163574</v>
      </c>
      <c r="D75" s="16">
        <v>17.410924685865485</v>
      </c>
      <c r="E75" s="16"/>
      <c r="F75" s="16">
        <v>43.351204827377593</v>
      </c>
      <c r="G75" s="16">
        <v>114.68052977094956</v>
      </c>
      <c r="H75" s="16">
        <v>20.596097970626534</v>
      </c>
      <c r="I75" s="16">
        <v>4.5382924069110553</v>
      </c>
      <c r="J75" s="270">
        <v>9.789205890029075E-5</v>
      </c>
      <c r="K75" s="16"/>
      <c r="L75" s="16"/>
      <c r="M75" s="16"/>
      <c r="N75" s="16"/>
    </row>
    <row r="76" spans="1:14" x14ac:dyDescent="0.15">
      <c r="A76" t="s">
        <v>323</v>
      </c>
      <c r="B76" s="26" t="s">
        <v>1</v>
      </c>
      <c r="C76" s="16">
        <v>0.52111428308973284</v>
      </c>
      <c r="D76" s="16">
        <v>0.21677294649425527</v>
      </c>
      <c r="E76" s="16">
        <v>0.39838082544131959</v>
      </c>
      <c r="F76" s="16">
        <v>7.6332936325471668E-2</v>
      </c>
      <c r="G76" s="16">
        <v>0.96589562985399402</v>
      </c>
      <c r="H76" s="16">
        <v>5.779041217527392</v>
      </c>
      <c r="I76" s="16">
        <v>2.4039636472973944</v>
      </c>
      <c r="J76" s="270">
        <v>2.3350775975446898E-2</v>
      </c>
      <c r="K76" s="16">
        <v>0.35975288174866243</v>
      </c>
      <c r="L76" s="16">
        <v>0.41988443214086935</v>
      </c>
      <c r="M76" s="16">
        <v>0.98923166858279254</v>
      </c>
      <c r="N76" s="16">
        <v>1.0108855506340941</v>
      </c>
    </row>
    <row r="77" spans="1:14" x14ac:dyDescent="0.15">
      <c r="B77" s="26" t="s">
        <v>2</v>
      </c>
      <c r="C77" s="16">
        <v>0.38885074001770031</v>
      </c>
      <c r="D77" s="16">
        <v>0.17311156315039966</v>
      </c>
      <c r="E77" s="16">
        <v>0.3722437228562312</v>
      </c>
      <c r="F77" s="16">
        <v>3.3655151990106158E-2</v>
      </c>
      <c r="G77" s="16">
        <v>0.74404632804529447</v>
      </c>
      <c r="H77" s="16">
        <v>5.045610289912692</v>
      </c>
      <c r="I77" s="16">
        <v>2.2462435954082745</v>
      </c>
      <c r="J77" s="270">
        <v>3.3071043925114452E-2</v>
      </c>
      <c r="K77" s="16">
        <v>0.33090351710257837</v>
      </c>
      <c r="L77" s="16">
        <v>0.39680083592724447</v>
      </c>
      <c r="M77" s="16">
        <v>0.98923166858279199</v>
      </c>
      <c r="N77" s="16">
        <v>1.0108855506340948</v>
      </c>
    </row>
    <row r="78" spans="1:14" x14ac:dyDescent="0.15">
      <c r="B78" s="26" t="s">
        <v>43</v>
      </c>
      <c r="C78" s="16">
        <v>65.957451105901868</v>
      </c>
      <c r="D78" s="16">
        <v>17.281967250747709</v>
      </c>
      <c r="E78" s="16"/>
      <c r="F78" s="16">
        <v>30.497783316004806</v>
      </c>
      <c r="G78" s="16">
        <v>101.41711889579892</v>
      </c>
      <c r="H78" s="16">
        <v>14.566035791442369</v>
      </c>
      <c r="I78" s="16">
        <v>3.816547627299097</v>
      </c>
      <c r="J78" s="270">
        <v>7.1760036846997782E-4</v>
      </c>
      <c r="K78" s="16"/>
      <c r="L78" s="16"/>
      <c r="M78" s="16"/>
      <c r="N78" s="16"/>
    </row>
    <row r="80" spans="1:14" x14ac:dyDescent="0.15">
      <c r="A80" t="s">
        <v>476</v>
      </c>
    </row>
    <row r="81" spans="1:6" x14ac:dyDescent="0.15">
      <c r="A81" t="s">
        <v>308</v>
      </c>
      <c r="B81" t="s">
        <v>184</v>
      </c>
      <c r="C81" t="s">
        <v>499</v>
      </c>
      <c r="D81" t="s">
        <v>400</v>
      </c>
      <c r="E81" t="s">
        <v>401</v>
      </c>
      <c r="F81" t="s">
        <v>501</v>
      </c>
    </row>
    <row r="82" spans="1:6" x14ac:dyDescent="0.15">
      <c r="A82" t="s">
        <v>429</v>
      </c>
      <c r="B82" s="26" t="s">
        <v>1</v>
      </c>
      <c r="C82" s="16">
        <v>4.1625453109786106</v>
      </c>
      <c r="D82">
        <v>1</v>
      </c>
      <c r="E82">
        <v>28</v>
      </c>
      <c r="F82" s="270">
        <v>5.0860044750551121E-2</v>
      </c>
    </row>
    <row r="83" spans="1:6" x14ac:dyDescent="0.15">
      <c r="B83" s="26" t="s">
        <v>2</v>
      </c>
      <c r="C83" s="16">
        <v>3.4429084770230305</v>
      </c>
      <c r="D83">
        <v>1</v>
      </c>
      <c r="E83">
        <v>28</v>
      </c>
      <c r="F83" s="270">
        <v>7.4079450660055002E-2</v>
      </c>
    </row>
    <row r="84" spans="1:6" x14ac:dyDescent="0.15">
      <c r="B84" s="26" t="s">
        <v>3</v>
      </c>
      <c r="C84" s="16">
        <v>2.1339710562510228</v>
      </c>
      <c r="D84">
        <v>1</v>
      </c>
      <c r="E84">
        <v>28</v>
      </c>
      <c r="F84" s="270">
        <v>0.15519870500091831</v>
      </c>
    </row>
    <row r="85" spans="1:6" x14ac:dyDescent="0.15">
      <c r="A85" t="s">
        <v>319</v>
      </c>
      <c r="B85" s="26" t="s">
        <v>2</v>
      </c>
      <c r="C85" s="16">
        <v>5.045610289912692</v>
      </c>
      <c r="D85">
        <v>1</v>
      </c>
      <c r="E85">
        <v>27</v>
      </c>
      <c r="F85" s="270">
        <v>3.3071043925114452E-2</v>
      </c>
    </row>
    <row r="86" spans="1:6" x14ac:dyDescent="0.15">
      <c r="B86" s="26" t="s">
        <v>3</v>
      </c>
      <c r="C86" s="16">
        <v>0.87270252663433789</v>
      </c>
      <c r="D86">
        <v>1</v>
      </c>
      <c r="E86">
        <v>27</v>
      </c>
      <c r="F86" s="270">
        <v>0.35848830839509105</v>
      </c>
    </row>
    <row r="87" spans="1:6" x14ac:dyDescent="0.15">
      <c r="A87" t="s">
        <v>323</v>
      </c>
      <c r="B87" s="26" t="s">
        <v>3</v>
      </c>
      <c r="C87" s="16">
        <v>0.42492320144090318</v>
      </c>
      <c r="D87">
        <v>1</v>
      </c>
      <c r="E87">
        <v>26</v>
      </c>
      <c r="F87" s="270">
        <v>0.52021195533849829</v>
      </c>
    </row>
    <row r="89" spans="1:6" x14ac:dyDescent="0.15">
      <c r="A89" t="s">
        <v>707</v>
      </c>
    </row>
    <row r="90" spans="1:6" x14ac:dyDescent="0.15">
      <c r="A90" t="s">
        <v>477</v>
      </c>
    </row>
    <row r="91" spans="1:6" x14ac:dyDescent="0.15">
      <c r="A91" t="s">
        <v>45</v>
      </c>
      <c r="C91" t="s">
        <v>44</v>
      </c>
    </row>
    <row r="92" spans="1:6" x14ac:dyDescent="0.15">
      <c r="A92" t="s">
        <v>309</v>
      </c>
      <c r="B92" t="s">
        <v>310</v>
      </c>
      <c r="C92" t="s">
        <v>311</v>
      </c>
      <c r="D92" t="s">
        <v>312</v>
      </c>
      <c r="E92" t="s">
        <v>706</v>
      </c>
      <c r="F92" t="s">
        <v>313</v>
      </c>
    </row>
    <row r="93" spans="1:6" x14ac:dyDescent="0.15">
      <c r="A93" s="16">
        <v>0.51623193149824653</v>
      </c>
      <c r="B93" s="16">
        <v>0.460610175256848</v>
      </c>
      <c r="C93" s="16">
        <v>0.2664954070984103</v>
      </c>
      <c r="D93" s="16">
        <v>0.21216173355014423</v>
      </c>
      <c r="E93" s="16">
        <v>1.3067921779566423</v>
      </c>
      <c r="F93" s="16">
        <v>153.2740879730467</v>
      </c>
    </row>
    <row r="94" spans="1:6" x14ac:dyDescent="0.15">
      <c r="A94" s="16"/>
      <c r="B94" s="16"/>
      <c r="C94" s="16"/>
      <c r="D94" s="16"/>
      <c r="E94" s="16"/>
      <c r="F94" s="16"/>
    </row>
    <row r="95" spans="1:6" x14ac:dyDescent="0.15">
      <c r="A95" t="s">
        <v>478</v>
      </c>
    </row>
    <row r="96" spans="1:6" x14ac:dyDescent="0.15">
      <c r="A96" t="s">
        <v>46</v>
      </c>
      <c r="B96" t="s">
        <v>318</v>
      </c>
      <c r="C96" t="s">
        <v>47</v>
      </c>
      <c r="D96" t="s">
        <v>48</v>
      </c>
      <c r="E96" t="s">
        <v>499</v>
      </c>
      <c r="F96" t="s">
        <v>501</v>
      </c>
    </row>
    <row r="97" spans="1:14" x14ac:dyDescent="0.15">
      <c r="A97" t="s">
        <v>49</v>
      </c>
      <c r="B97" s="16">
        <v>1477.1307424650654</v>
      </c>
      <c r="C97">
        <v>2</v>
      </c>
      <c r="D97" s="16">
        <v>738.5653712325327</v>
      </c>
      <c r="E97" s="16">
        <v>4.9047927315585609</v>
      </c>
      <c r="F97" s="233">
        <v>1.523836272524866E-2</v>
      </c>
    </row>
    <row r="98" spans="1:14" x14ac:dyDescent="0.15">
      <c r="A98" t="s">
        <v>50</v>
      </c>
      <c r="B98" s="16">
        <v>4065.669257534923</v>
      </c>
      <c r="C98">
        <v>27</v>
      </c>
      <c r="D98" s="16">
        <v>150.58034287166382</v>
      </c>
      <c r="E98" s="16"/>
      <c r="F98" s="16"/>
    </row>
    <row r="99" spans="1:14" x14ac:dyDescent="0.15">
      <c r="A99" t="s">
        <v>51</v>
      </c>
      <c r="B99" s="16">
        <v>5542.7999999999884</v>
      </c>
      <c r="C99">
        <v>29</v>
      </c>
      <c r="D99" s="16"/>
      <c r="E99" s="16"/>
      <c r="F99" s="16"/>
    </row>
    <row r="101" spans="1:14" x14ac:dyDescent="0.15">
      <c r="A101" t="s">
        <v>475</v>
      </c>
    </row>
    <row r="102" spans="1:14" x14ac:dyDescent="0.15">
      <c r="E102" t="s">
        <v>315</v>
      </c>
      <c r="G102" t="s">
        <v>314</v>
      </c>
      <c r="J102" t="s">
        <v>708</v>
      </c>
      <c r="K102" t="s">
        <v>316</v>
      </c>
      <c r="M102" t="s">
        <v>317</v>
      </c>
    </row>
    <row r="103" spans="1:14" x14ac:dyDescent="0.15">
      <c r="A103" t="s">
        <v>184</v>
      </c>
      <c r="B103" t="s">
        <v>36</v>
      </c>
      <c r="C103" t="s">
        <v>38</v>
      </c>
      <c r="D103" t="s">
        <v>37</v>
      </c>
      <c r="E103" t="s">
        <v>502</v>
      </c>
      <c r="F103" t="s">
        <v>503</v>
      </c>
      <c r="G103" t="s">
        <v>499</v>
      </c>
      <c r="H103" t="s">
        <v>500</v>
      </c>
      <c r="I103" t="s">
        <v>501</v>
      </c>
      <c r="J103" t="s">
        <v>709</v>
      </c>
      <c r="K103" t="s">
        <v>39</v>
      </c>
      <c r="L103" t="s">
        <v>40</v>
      </c>
      <c r="M103" t="s">
        <v>41</v>
      </c>
      <c r="N103" t="s">
        <v>42</v>
      </c>
    </row>
    <row r="104" spans="1:14" x14ac:dyDescent="0.15">
      <c r="A104" s="26" t="s">
        <v>1</v>
      </c>
      <c r="B104" s="16">
        <v>0.52111428308973284</v>
      </c>
      <c r="C104" s="16">
        <v>0.21677294649425527</v>
      </c>
      <c r="D104" s="16">
        <v>0.39838082544131959</v>
      </c>
      <c r="E104" s="16">
        <v>7.6332936325471668E-2</v>
      </c>
      <c r="F104" s="16">
        <v>0.96589562985399402</v>
      </c>
      <c r="G104" s="16">
        <v>5.779041217527392</v>
      </c>
      <c r="H104" s="16">
        <v>2.4039636472973944</v>
      </c>
      <c r="I104" s="270">
        <v>2.3350775975446898E-2</v>
      </c>
      <c r="J104" s="16" t="s">
        <v>462</v>
      </c>
      <c r="K104" s="16">
        <v>0.35975288174866243</v>
      </c>
      <c r="L104" s="16">
        <v>0.41988443214086935</v>
      </c>
      <c r="M104" s="16">
        <v>0.98923166858279254</v>
      </c>
      <c r="N104" s="16">
        <v>1.0108855506340941</v>
      </c>
    </row>
    <row r="105" spans="1:14" x14ac:dyDescent="0.15">
      <c r="A105" s="26" t="s">
        <v>2</v>
      </c>
      <c r="B105" s="16">
        <v>0.38885074001770031</v>
      </c>
      <c r="C105" s="16">
        <v>0.17311156315039966</v>
      </c>
      <c r="D105" s="16">
        <v>0.3722437228562312</v>
      </c>
      <c r="E105" s="16">
        <v>3.3655151990106158E-2</v>
      </c>
      <c r="F105" s="16">
        <v>0.74404632804529447</v>
      </c>
      <c r="G105" s="16">
        <v>5.045610289912692</v>
      </c>
      <c r="H105" s="16">
        <v>2.2462435954082745</v>
      </c>
      <c r="I105" s="270">
        <v>3.3071043925114452E-2</v>
      </c>
      <c r="J105" s="16" t="s">
        <v>462</v>
      </c>
      <c r="K105" s="16">
        <v>0.33090351710257837</v>
      </c>
      <c r="L105" s="16">
        <v>0.39680083592724447</v>
      </c>
      <c r="M105" s="16">
        <v>0.98923166858279199</v>
      </c>
      <c r="N105" s="16">
        <v>1.0108855506340948</v>
      </c>
    </row>
    <row r="106" spans="1:14" x14ac:dyDescent="0.15">
      <c r="A106" s="26" t="s">
        <v>43</v>
      </c>
      <c r="B106" s="16">
        <v>65.957451105901868</v>
      </c>
      <c r="C106" s="16">
        <v>17.281967250747709</v>
      </c>
      <c r="D106" s="16"/>
      <c r="E106" s="16">
        <v>30.497783316004806</v>
      </c>
      <c r="F106" s="16">
        <v>101.41711889579892</v>
      </c>
      <c r="G106" s="16">
        <v>14.566035791442369</v>
      </c>
      <c r="H106" s="16">
        <v>3.816547627299097</v>
      </c>
      <c r="I106" s="270">
        <v>7.1760036846997782E-4</v>
      </c>
      <c r="J106" s="16" t="s">
        <v>461</v>
      </c>
      <c r="K106" s="16"/>
      <c r="L106" s="16"/>
      <c r="M106" s="16"/>
      <c r="N106" s="16"/>
    </row>
    <row r="124" spans="1:8" x14ac:dyDescent="0.15">
      <c r="B124" s="26" t="s">
        <v>0</v>
      </c>
      <c r="D124" t="s">
        <v>504</v>
      </c>
    </row>
    <row r="125" spans="1:8" x14ac:dyDescent="0.15">
      <c r="A125" t="s">
        <v>17</v>
      </c>
      <c r="B125" t="s">
        <v>52</v>
      </c>
      <c r="C125" t="s">
        <v>320</v>
      </c>
      <c r="D125" t="s">
        <v>505</v>
      </c>
      <c r="E125" t="s">
        <v>506</v>
      </c>
      <c r="F125" t="s">
        <v>507</v>
      </c>
      <c r="G125" t="s">
        <v>508</v>
      </c>
      <c r="H125" t="s">
        <v>509</v>
      </c>
    </row>
    <row r="126" spans="1:8" x14ac:dyDescent="0.15">
      <c r="A126">
        <v>1</v>
      </c>
      <c r="B126" s="15">
        <v>120</v>
      </c>
      <c r="C126" s="15">
        <v>125.87493919872202</v>
      </c>
      <c r="D126" s="15">
        <v>-5.8749391987220179</v>
      </c>
      <c r="E126" s="15">
        <v>-0.47876151819197721</v>
      </c>
      <c r="F126" s="15">
        <v>-0.67383989185514859</v>
      </c>
      <c r="G126" s="15">
        <v>0.14847111946347938</v>
      </c>
      <c r="H126" s="15">
        <v>0.49519338762899057</v>
      </c>
    </row>
    <row r="127" spans="1:8" x14ac:dyDescent="0.15">
      <c r="A127">
        <v>2</v>
      </c>
      <c r="B127" s="15">
        <v>130</v>
      </c>
      <c r="C127" s="15">
        <v>125.30096026454424</v>
      </c>
      <c r="D127" s="15">
        <v>4.6990397354557558</v>
      </c>
      <c r="E127" s="15">
        <v>0.38293492437855503</v>
      </c>
      <c r="F127" s="15">
        <v>0.40944999885880379</v>
      </c>
      <c r="G127" s="15">
        <v>8.0068113381923378E-3</v>
      </c>
      <c r="H127" s="15">
        <v>0.12532199693333854</v>
      </c>
    </row>
    <row r="128" spans="1:8" x14ac:dyDescent="0.15">
      <c r="A128">
        <v>3</v>
      </c>
      <c r="B128" s="15">
        <v>95</v>
      </c>
      <c r="C128" s="15">
        <v>101.35352291001172</v>
      </c>
      <c r="D128" s="15">
        <v>-6.3535229100117192</v>
      </c>
      <c r="E128" s="15">
        <v>-0.5177623412556186</v>
      </c>
      <c r="F128" s="15">
        <v>-0.57476429205621571</v>
      </c>
      <c r="G128" s="15">
        <v>2.5581095363509693E-2</v>
      </c>
      <c r="H128" s="15">
        <v>0.18851338569317935</v>
      </c>
    </row>
    <row r="129" spans="1:8" x14ac:dyDescent="0.15">
      <c r="A129">
        <v>4</v>
      </c>
      <c r="B129" s="15">
        <v>141</v>
      </c>
      <c r="C129" s="15">
        <v>122.70332873829398</v>
      </c>
      <c r="D129" s="15">
        <v>18.296671261706024</v>
      </c>
      <c r="E129" s="15">
        <v>1.4910353647607812</v>
      </c>
      <c r="F129" s="15">
        <v>1.566658951785775</v>
      </c>
      <c r="G129" s="15">
        <v>8.5094820225229073E-2</v>
      </c>
      <c r="H129" s="15">
        <v>9.421117277895702E-2</v>
      </c>
    </row>
    <row r="130" spans="1:8" x14ac:dyDescent="0.15">
      <c r="A130">
        <v>5</v>
      </c>
      <c r="B130" s="15">
        <v>128</v>
      </c>
      <c r="C130" s="15">
        <v>124.62376277078728</v>
      </c>
      <c r="D130" s="15">
        <v>3.3762372292127196</v>
      </c>
      <c r="E130" s="15">
        <v>0.27513688345673026</v>
      </c>
      <c r="F130" s="15">
        <v>0.29539158672868571</v>
      </c>
      <c r="G130" s="15">
        <v>4.4399754406508844E-3</v>
      </c>
      <c r="H130" s="15">
        <v>0.13243627686116066</v>
      </c>
    </row>
    <row r="131" spans="1:8" x14ac:dyDescent="0.15">
      <c r="A131">
        <v>6</v>
      </c>
      <c r="B131" s="15">
        <v>118</v>
      </c>
      <c r="C131" s="15">
        <v>123.48103021832937</v>
      </c>
      <c r="D131" s="15">
        <v>-5.4810302183293658</v>
      </c>
      <c r="E131" s="15">
        <v>-0.44666102232246019</v>
      </c>
      <c r="F131" s="15">
        <v>-0.47073484336953481</v>
      </c>
      <c r="G131" s="15">
        <v>8.1766824485639024E-3</v>
      </c>
      <c r="H131" s="15">
        <v>9.96664788796634E-2</v>
      </c>
    </row>
    <row r="132" spans="1:8" x14ac:dyDescent="0.15">
      <c r="A132">
        <v>7</v>
      </c>
      <c r="B132" s="15">
        <v>108</v>
      </c>
      <c r="C132" s="15">
        <v>117.7646528827391</v>
      </c>
      <c r="D132" s="15">
        <v>-9.7646528827390995</v>
      </c>
      <c r="E132" s="15">
        <v>-0.79574270994579543</v>
      </c>
      <c r="F132" s="15">
        <v>-0.81830594411287871</v>
      </c>
      <c r="G132" s="15">
        <v>1.2837569046881105E-2</v>
      </c>
      <c r="H132" s="15">
        <v>5.4385930191892001E-2</v>
      </c>
    </row>
    <row r="133" spans="1:8" x14ac:dyDescent="0.15">
      <c r="A133">
        <v>8</v>
      </c>
      <c r="B133" s="15">
        <v>87</v>
      </c>
      <c r="C133" s="15">
        <v>109.13053771036573</v>
      </c>
      <c r="D133" s="15">
        <v>-22.130537710365729</v>
      </c>
      <c r="E133" s="15">
        <v>-1.8034654443614151</v>
      </c>
      <c r="F133" s="15">
        <v>-2.0352785066973778</v>
      </c>
      <c r="G133" s="15">
        <v>0.37777902072504504</v>
      </c>
      <c r="H133" s="15">
        <v>0.21482229733957209</v>
      </c>
    </row>
    <row r="134" spans="1:8" x14ac:dyDescent="0.15">
      <c r="A134">
        <v>9</v>
      </c>
      <c r="B134" s="15">
        <v>120</v>
      </c>
      <c r="C134" s="15">
        <v>119.73272625042279</v>
      </c>
      <c r="D134" s="15">
        <v>0.26727374957721395</v>
      </c>
      <c r="E134" s="15">
        <v>2.1780716666529018E-2</v>
      </c>
      <c r="F134" s="15">
        <v>2.3401937847321311E-2</v>
      </c>
      <c r="G134" s="15">
        <v>2.8187208555585683E-5</v>
      </c>
      <c r="H134" s="15">
        <v>0.13375510552570713</v>
      </c>
    </row>
    <row r="135" spans="1:8" x14ac:dyDescent="0.15">
      <c r="A135">
        <v>10</v>
      </c>
      <c r="B135" s="15">
        <v>110</v>
      </c>
      <c r="C135" s="15">
        <v>106.32395832236017</v>
      </c>
      <c r="D135" s="15">
        <v>3.6760416776398301</v>
      </c>
      <c r="E135" s="15">
        <v>0.29956859722168211</v>
      </c>
      <c r="F135" s="15">
        <v>0.31268057169710373</v>
      </c>
      <c r="G135" s="15">
        <v>2.9153068148236E-3</v>
      </c>
      <c r="H135" s="15">
        <v>8.2109707442353172E-2</v>
      </c>
    </row>
    <row r="136" spans="1:8" x14ac:dyDescent="0.15">
      <c r="A136">
        <v>11</v>
      </c>
      <c r="B136" s="15">
        <v>110</v>
      </c>
      <c r="C136" s="15">
        <v>106.32395832236017</v>
      </c>
      <c r="D136" s="15">
        <v>3.6760416776398301</v>
      </c>
      <c r="E136" s="15">
        <v>0.29956859722168211</v>
      </c>
      <c r="F136" s="15">
        <v>0.31268057169710373</v>
      </c>
      <c r="G136" s="15">
        <v>2.9153068148236E-3</v>
      </c>
      <c r="H136" s="15">
        <v>8.2109707442353172E-2</v>
      </c>
    </row>
    <row r="137" spans="1:8" x14ac:dyDescent="0.15">
      <c r="A137">
        <v>12</v>
      </c>
      <c r="B137" s="15">
        <v>100</v>
      </c>
      <c r="C137" s="15">
        <v>106.32395832236017</v>
      </c>
      <c r="D137" s="15">
        <v>-6.3239583223601699</v>
      </c>
      <c r="E137" s="15">
        <v>-0.51535305898221995</v>
      </c>
      <c r="F137" s="15">
        <v>-0.53790981632553014</v>
      </c>
      <c r="G137" s="15">
        <v>8.6278266911518388E-3</v>
      </c>
      <c r="H137" s="15">
        <v>8.2109707442353172E-2</v>
      </c>
    </row>
    <row r="138" spans="1:8" x14ac:dyDescent="0.15">
      <c r="A138">
        <v>13</v>
      </c>
      <c r="B138" s="15">
        <v>100</v>
      </c>
      <c r="C138" s="15">
        <v>106.32395832236017</v>
      </c>
      <c r="D138" s="15">
        <v>-6.3239583223601699</v>
      </c>
      <c r="E138" s="15">
        <v>-0.51535305898221995</v>
      </c>
      <c r="F138" s="15">
        <v>-0.53790981632553014</v>
      </c>
      <c r="G138" s="15">
        <v>8.6278266911518388E-3</v>
      </c>
      <c r="H138" s="15">
        <v>8.2109707442353172E-2</v>
      </c>
    </row>
    <row r="139" spans="1:8" x14ac:dyDescent="0.15">
      <c r="A139">
        <v>14</v>
      </c>
      <c r="B139" s="15">
        <v>127</v>
      </c>
      <c r="C139" s="15">
        <v>120.74319525980867</v>
      </c>
      <c r="D139" s="15">
        <v>6.2568047401913276</v>
      </c>
      <c r="E139" s="15">
        <v>0.50988056814211424</v>
      </c>
      <c r="F139" s="15">
        <v>0.52659008916964734</v>
      </c>
      <c r="G139" s="15">
        <v>6.1575535604553137E-3</v>
      </c>
      <c r="H139" s="15">
        <v>6.2456213454827679E-2</v>
      </c>
    </row>
    <row r="140" spans="1:8" x14ac:dyDescent="0.15">
      <c r="A140">
        <v>15</v>
      </c>
      <c r="B140" s="15">
        <v>127</v>
      </c>
      <c r="C140" s="15">
        <v>120.74319525980867</v>
      </c>
      <c r="D140" s="15">
        <v>6.2568047401913276</v>
      </c>
      <c r="E140" s="15">
        <v>0.50988056814211424</v>
      </c>
      <c r="F140" s="15">
        <v>0.52659008916964734</v>
      </c>
      <c r="G140" s="15">
        <v>6.1575535604553137E-3</v>
      </c>
      <c r="H140" s="15">
        <v>6.2456213454827679E-2</v>
      </c>
    </row>
    <row r="141" spans="1:8" x14ac:dyDescent="0.15">
      <c r="A141">
        <v>16</v>
      </c>
      <c r="B141" s="15">
        <v>112</v>
      </c>
      <c r="C141" s="15">
        <v>116.34945335493873</v>
      </c>
      <c r="D141" s="15">
        <v>-4.3494533549387313</v>
      </c>
      <c r="E141" s="15">
        <v>-0.35444637315882893</v>
      </c>
      <c r="F141" s="15">
        <v>-0.37292789638895935</v>
      </c>
      <c r="G141" s="15">
        <v>4.9604732390296823E-3</v>
      </c>
      <c r="H141" s="15">
        <v>9.6659813699805197E-2</v>
      </c>
    </row>
    <row r="142" spans="1:8" x14ac:dyDescent="0.15">
      <c r="A142">
        <v>17</v>
      </c>
      <c r="B142" s="15">
        <v>112</v>
      </c>
      <c r="C142" s="15">
        <v>116.34945335493873</v>
      </c>
      <c r="D142" s="15">
        <v>-4.3494533549387313</v>
      </c>
      <c r="E142" s="15">
        <v>-0.35444637315882893</v>
      </c>
      <c r="F142" s="15">
        <v>-0.37292789638895935</v>
      </c>
      <c r="G142" s="15">
        <v>4.9604732390296823E-3</v>
      </c>
      <c r="H142" s="15">
        <v>9.6659813699805197E-2</v>
      </c>
    </row>
    <row r="143" spans="1:8" x14ac:dyDescent="0.15">
      <c r="A143">
        <v>18</v>
      </c>
      <c r="B143" s="15">
        <v>130</v>
      </c>
      <c r="C143" s="15">
        <v>105.78696426087365</v>
      </c>
      <c r="D143" s="15">
        <v>24.213035739126354</v>
      </c>
      <c r="E143" s="15">
        <v>1.9731727186253121</v>
      </c>
      <c r="F143" s="15">
        <v>2.0650004429802635</v>
      </c>
      <c r="G143" s="15">
        <v>0.13537784580989515</v>
      </c>
      <c r="H143" s="15">
        <v>8.6959785866786155E-2</v>
      </c>
    </row>
    <row r="144" spans="1:8" x14ac:dyDescent="0.15">
      <c r="A144">
        <v>19</v>
      </c>
      <c r="B144" s="15">
        <v>130</v>
      </c>
      <c r="C144" s="15">
        <v>105.78696426087365</v>
      </c>
      <c r="D144" s="15">
        <v>24.213035739126354</v>
      </c>
      <c r="E144" s="15">
        <v>1.9731727186253121</v>
      </c>
      <c r="F144" s="15">
        <v>2.0650004429802635</v>
      </c>
      <c r="G144" s="15">
        <v>0.13537784580989515</v>
      </c>
      <c r="H144" s="15">
        <v>8.6959785866786155E-2</v>
      </c>
    </row>
    <row r="145" spans="1:8" x14ac:dyDescent="0.15">
      <c r="A145">
        <v>20</v>
      </c>
      <c r="B145" s="15">
        <v>130</v>
      </c>
      <c r="C145" s="15">
        <v>105.78696426087365</v>
      </c>
      <c r="D145" s="15">
        <v>24.213035739126354</v>
      </c>
      <c r="E145" s="15">
        <v>1.9731727186253121</v>
      </c>
      <c r="F145" s="15">
        <v>2.0650004429802635</v>
      </c>
      <c r="G145" s="15">
        <v>0.13537784580989515</v>
      </c>
      <c r="H145" s="15">
        <v>8.6959785866786155E-2</v>
      </c>
    </row>
    <row r="146" spans="1:8" x14ac:dyDescent="0.15">
      <c r="A146">
        <v>21</v>
      </c>
      <c r="B146" s="15">
        <v>99</v>
      </c>
      <c r="C146" s="15">
        <v>112.95824057025627</v>
      </c>
      <c r="D146" s="15">
        <v>-13.958240570256265</v>
      </c>
      <c r="E146" s="15">
        <v>-1.1374872523205735</v>
      </c>
      <c r="F146" s="15">
        <v>-1.1686564008515363</v>
      </c>
      <c r="G146" s="15">
        <v>2.5291270589304221E-2</v>
      </c>
      <c r="H146" s="15">
        <v>5.2630513946875054E-2</v>
      </c>
    </row>
    <row r="147" spans="1:8" x14ac:dyDescent="0.15">
      <c r="A147">
        <v>22</v>
      </c>
      <c r="B147" s="15">
        <v>99</v>
      </c>
      <c r="C147" s="15">
        <v>112.95824057025627</v>
      </c>
      <c r="D147" s="15">
        <v>-13.958240570256265</v>
      </c>
      <c r="E147" s="15">
        <v>-1.1374872523205735</v>
      </c>
      <c r="F147" s="15">
        <v>-1.1686564008515363</v>
      </c>
      <c r="G147" s="15">
        <v>2.5291270589304221E-2</v>
      </c>
      <c r="H147" s="15">
        <v>5.2630513946875054E-2</v>
      </c>
    </row>
    <row r="148" spans="1:8" x14ac:dyDescent="0.15">
      <c r="A148">
        <v>23</v>
      </c>
      <c r="B148" s="15">
        <v>99</v>
      </c>
      <c r="C148" s="15">
        <v>112.95824057025627</v>
      </c>
      <c r="D148" s="15">
        <v>-13.958240570256265</v>
      </c>
      <c r="E148" s="15">
        <v>-1.1374872523205735</v>
      </c>
      <c r="F148" s="15">
        <v>-1.1686564008515363</v>
      </c>
      <c r="G148" s="15">
        <v>2.5291270589304221E-2</v>
      </c>
      <c r="H148" s="15">
        <v>5.2630513946875054E-2</v>
      </c>
    </row>
    <row r="149" spans="1:8" x14ac:dyDescent="0.15">
      <c r="A149">
        <v>24</v>
      </c>
      <c r="B149" s="15">
        <v>102</v>
      </c>
      <c r="C149" s="15">
        <v>110.46905291948283</v>
      </c>
      <c r="D149" s="15">
        <v>-8.4690529194828343</v>
      </c>
      <c r="E149" s="15">
        <v>-0.69016146316234439</v>
      </c>
      <c r="F149" s="15">
        <v>-0.70622023000226353</v>
      </c>
      <c r="G149" s="15">
        <v>7.8266151776604283E-3</v>
      </c>
      <c r="H149" s="15">
        <v>4.4961007151279014E-2</v>
      </c>
    </row>
    <row r="150" spans="1:8" x14ac:dyDescent="0.15">
      <c r="A150">
        <v>25</v>
      </c>
      <c r="B150" s="15">
        <v>102</v>
      </c>
      <c r="C150" s="15">
        <v>110.46905291948283</v>
      </c>
      <c r="D150" s="15">
        <v>-8.4690529194828343</v>
      </c>
      <c r="E150" s="15">
        <v>-0.69016146316234439</v>
      </c>
      <c r="F150" s="15">
        <v>-0.70622023000226353</v>
      </c>
      <c r="G150" s="15">
        <v>7.8266151776604283E-3</v>
      </c>
      <c r="H150" s="15">
        <v>4.4961007151279014E-2</v>
      </c>
    </row>
    <row r="151" spans="1:8" x14ac:dyDescent="0.15">
      <c r="A151">
        <v>26</v>
      </c>
      <c r="B151" s="15">
        <v>102</v>
      </c>
      <c r="C151" s="15">
        <v>110.46905291948283</v>
      </c>
      <c r="D151" s="15">
        <v>-8.4690529194828343</v>
      </c>
      <c r="E151" s="15">
        <v>-0.69016146316234439</v>
      </c>
      <c r="F151" s="15">
        <v>-0.70622023000226353</v>
      </c>
      <c r="G151" s="15">
        <v>7.8266151776604283E-3</v>
      </c>
      <c r="H151" s="15">
        <v>4.4961007151279014E-2</v>
      </c>
    </row>
    <row r="152" spans="1:8" x14ac:dyDescent="0.15">
      <c r="A152">
        <v>27</v>
      </c>
      <c r="B152" s="15">
        <v>130</v>
      </c>
      <c r="C152" s="15">
        <v>116.97107162430692</v>
      </c>
      <c r="D152" s="15">
        <v>13.028928375693084</v>
      </c>
      <c r="E152" s="15">
        <v>1.0617555890481825</v>
      </c>
      <c r="F152" s="15">
        <v>1.0829547043322372</v>
      </c>
      <c r="G152" s="15">
        <v>1.5766547040909282E-2</v>
      </c>
      <c r="H152" s="15">
        <v>3.8767320828074617E-2</v>
      </c>
    </row>
    <row r="153" spans="1:8" x14ac:dyDescent="0.15">
      <c r="A153">
        <v>28</v>
      </c>
      <c r="B153" s="15">
        <v>110</v>
      </c>
      <c r="C153" s="15">
        <v>113.21482776720194</v>
      </c>
      <c r="D153" s="15">
        <v>-3.214827767201939</v>
      </c>
      <c r="E153" s="15">
        <v>-0.26198327684584966</v>
      </c>
      <c r="F153" s="15">
        <v>-0.26806091998620463</v>
      </c>
      <c r="G153" s="15">
        <v>1.1242059850964988E-3</v>
      </c>
      <c r="H153" s="15">
        <v>4.4831190586256717E-2</v>
      </c>
    </row>
    <row r="154" spans="1:8" x14ac:dyDescent="0.15">
      <c r="A154">
        <v>29</v>
      </c>
      <c r="B154" s="15">
        <v>120</v>
      </c>
      <c r="C154" s="15">
        <v>114.22529677658781</v>
      </c>
      <c r="D154" s="15">
        <v>5.7747032234121889</v>
      </c>
      <c r="E154" s="15">
        <v>0.47059307149090729</v>
      </c>
      <c r="F154" s="15">
        <v>0.48564501800613491</v>
      </c>
      <c r="G154" s="15">
        <v>5.1095690050187497E-3</v>
      </c>
      <c r="H154" s="15">
        <v>6.1026832543966583E-2</v>
      </c>
    </row>
    <row r="155" spans="1:8" x14ac:dyDescent="0.15">
      <c r="A155">
        <v>30</v>
      </c>
      <c r="B155" s="15">
        <v>128</v>
      </c>
      <c r="C155" s="15">
        <v>124.49943911691363</v>
      </c>
      <c r="D155" s="15">
        <v>3.500560883086365</v>
      </c>
      <c r="E155" s="15">
        <v>0.28526828724873349</v>
      </c>
      <c r="F155" s="15">
        <v>0.30353596179497122</v>
      </c>
      <c r="G155" s="15">
        <v>4.0592543164790287E-3</v>
      </c>
      <c r="H155" s="15">
        <v>0.11674381923574045</v>
      </c>
    </row>
    <row r="157" spans="1:8" x14ac:dyDescent="0.15">
      <c r="A157" t="s">
        <v>510</v>
      </c>
    </row>
    <row r="158" spans="1:8" x14ac:dyDescent="0.15">
      <c r="A158" t="s">
        <v>511</v>
      </c>
      <c r="B158" t="s">
        <v>62</v>
      </c>
      <c r="C158" t="s">
        <v>47</v>
      </c>
      <c r="D158" t="s">
        <v>501</v>
      </c>
    </row>
    <row r="159" spans="1:8" x14ac:dyDescent="0.15">
      <c r="A159" t="s">
        <v>512</v>
      </c>
      <c r="B159" s="16">
        <v>5.9506692621298898</v>
      </c>
      <c r="C159">
        <v>2</v>
      </c>
      <c r="D159" s="270">
        <v>5.1030354804725606E-2</v>
      </c>
    </row>
    <row r="160" spans="1:8" x14ac:dyDescent="0.15">
      <c r="A160" t="s">
        <v>513</v>
      </c>
      <c r="B160" s="16">
        <v>8.5231301101659387</v>
      </c>
      <c r="C160">
        <v>4</v>
      </c>
      <c r="D160" s="270">
        <v>7.4189211748833458E-2</v>
      </c>
    </row>
  </sheetData>
  <phoneticPr fontId="2"/>
  <hyperlinks>
    <hyperlink ref="A4" location="A16" display="度数の要約" xr:uid="{00000000-0004-0000-0400-000000000000}"/>
    <hyperlink ref="A5" location="A22" display="ケースの要約" xr:uid="{00000000-0004-0000-0400-000001000000}"/>
    <hyperlink ref="A6" location="A30" display="基本統計量" xr:uid="{00000000-0004-0000-0400-000002000000}"/>
    <hyperlink ref="A7" location="A37" display="相関行列" xr:uid="{00000000-0004-0000-0400-000003000000}"/>
    <hyperlink ref="A8" location="A44" display="線形結合している変数" xr:uid="{00000000-0004-0000-0400-000004000000}"/>
    <hyperlink ref="A9" location="A47" display="変数選択の方法" xr:uid="{00000000-0004-0000-0400-000005000000}"/>
    <hyperlink ref="A10" location="A50" display="変数選択過程" xr:uid="{00000000-0004-0000-0400-000006000000}"/>
    <hyperlink ref="A11" location="A89" display="変数選択結果" xr:uid="{00000000-0004-0000-0400-000007000000}"/>
    <hyperlink ref="A12" location="A108" display="観測値×予測値" xr:uid="{00000000-0004-0000-0400-000008000000}"/>
    <hyperlink ref="B12" location="A109" display="残差プロット" xr:uid="{00000000-0004-0000-0400-000009000000}"/>
    <hyperlink ref="A13" location="A124" display="予測値" xr:uid="{00000000-0004-0000-0400-00000A000000}"/>
    <hyperlink ref="B13" location="A124" display="回帰診断" xr:uid="{00000000-0004-0000-0400-00000B000000}"/>
    <hyperlink ref="A14" location="A157" display="不均一分散の検定" xr:uid="{00000000-0004-0000-0400-00000C000000}"/>
  </hyperlinks>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0"/>
  <dimension ref="A1:I137"/>
  <sheetViews>
    <sheetView zoomScaleNormal="100" workbookViewId="0"/>
  </sheetViews>
  <sheetFormatPr defaultRowHeight="13.5" x14ac:dyDescent="0.15"/>
  <cols>
    <col min="1" max="1" width="17.25" bestFit="1" customWidth="1"/>
  </cols>
  <sheetData>
    <row r="1" spans="1:3" x14ac:dyDescent="0.15">
      <c r="A1" t="s">
        <v>868</v>
      </c>
    </row>
    <row r="3" spans="1:3" x14ac:dyDescent="0.15">
      <c r="A3" t="s">
        <v>321</v>
      </c>
    </row>
    <row r="4" spans="1:3" x14ac:dyDescent="0.15">
      <c r="A4" s="27" t="s">
        <v>53</v>
      </c>
    </row>
    <row r="5" spans="1:3" x14ac:dyDescent="0.15">
      <c r="A5" s="27" t="s">
        <v>28</v>
      </c>
    </row>
    <row r="6" spans="1:3" x14ac:dyDescent="0.15">
      <c r="A6" s="27" t="s">
        <v>31</v>
      </c>
    </row>
    <row r="7" spans="1:3" x14ac:dyDescent="0.15">
      <c r="A7" s="27" t="s">
        <v>361</v>
      </c>
    </row>
    <row r="8" spans="1:3" x14ac:dyDescent="0.15">
      <c r="A8" s="27" t="s">
        <v>286</v>
      </c>
    </row>
    <row r="9" spans="1:3" x14ac:dyDescent="0.15">
      <c r="A9" s="27" t="s">
        <v>382</v>
      </c>
    </row>
    <row r="10" spans="1:3" x14ac:dyDescent="0.15">
      <c r="A10" s="27" t="s">
        <v>76</v>
      </c>
      <c r="B10" s="27" t="s">
        <v>381</v>
      </c>
    </row>
    <row r="11" spans="1:3" x14ac:dyDescent="0.15">
      <c r="A11" s="27" t="s">
        <v>712</v>
      </c>
    </row>
    <row r="12" spans="1:3" x14ac:dyDescent="0.15">
      <c r="A12" s="27" t="s">
        <v>842</v>
      </c>
    </row>
    <row r="13" spans="1:3" x14ac:dyDescent="0.15">
      <c r="A13" s="27" t="s">
        <v>58</v>
      </c>
    </row>
    <row r="15" spans="1:3" x14ac:dyDescent="0.15">
      <c r="A15" t="s">
        <v>53</v>
      </c>
    </row>
    <row r="16" spans="1:3" x14ac:dyDescent="0.15">
      <c r="B16" t="s">
        <v>301</v>
      </c>
      <c r="C16" t="s">
        <v>69</v>
      </c>
    </row>
    <row r="17" spans="1:7" x14ac:dyDescent="0.15">
      <c r="A17" t="s">
        <v>54</v>
      </c>
      <c r="B17">
        <v>8</v>
      </c>
      <c r="C17" s="18">
        <v>1</v>
      </c>
    </row>
    <row r="18" spans="1:7" x14ac:dyDescent="0.15">
      <c r="A18" t="s">
        <v>55</v>
      </c>
      <c r="B18">
        <v>0</v>
      </c>
      <c r="C18" s="18">
        <v>0</v>
      </c>
    </row>
    <row r="19" spans="1:7" x14ac:dyDescent="0.15">
      <c r="A19" t="s">
        <v>302</v>
      </c>
      <c r="B19">
        <v>0</v>
      </c>
      <c r="C19" s="18">
        <v>0</v>
      </c>
    </row>
    <row r="20" spans="1:7" x14ac:dyDescent="0.15">
      <c r="A20" t="s">
        <v>303</v>
      </c>
      <c r="B20">
        <v>0</v>
      </c>
      <c r="C20" s="18">
        <v>0</v>
      </c>
    </row>
    <row r="21" spans="1:7" x14ac:dyDescent="0.15">
      <c r="A21" t="s">
        <v>304</v>
      </c>
      <c r="B21">
        <v>8</v>
      </c>
      <c r="C21" s="18">
        <v>1</v>
      </c>
    </row>
    <row r="23" spans="1:7" x14ac:dyDescent="0.15">
      <c r="A23" t="s">
        <v>28</v>
      </c>
    </row>
    <row r="24" spans="1:7" x14ac:dyDescent="0.15">
      <c r="A24" t="s">
        <v>184</v>
      </c>
      <c r="B24" t="s">
        <v>301</v>
      </c>
      <c r="C24" t="s">
        <v>29</v>
      </c>
      <c r="D24" t="s">
        <v>185</v>
      </c>
      <c r="E24" t="s">
        <v>30</v>
      </c>
      <c r="F24" t="s">
        <v>305</v>
      </c>
      <c r="G24" t="s">
        <v>306</v>
      </c>
    </row>
    <row r="25" spans="1:7" x14ac:dyDescent="0.15">
      <c r="A25" s="26" t="s">
        <v>863</v>
      </c>
      <c r="B25">
        <v>8</v>
      </c>
      <c r="C25" s="15">
        <v>0</v>
      </c>
      <c r="D25" s="15">
        <v>3.7142857142857144</v>
      </c>
      <c r="E25" s="15">
        <v>1.927248223318863</v>
      </c>
      <c r="F25" s="15">
        <v>-2</v>
      </c>
      <c r="G25" s="15">
        <v>2</v>
      </c>
    </row>
    <row r="26" spans="1:7" x14ac:dyDescent="0.15">
      <c r="A26" s="26" t="s">
        <v>864</v>
      </c>
      <c r="B26">
        <v>8</v>
      </c>
      <c r="C26" s="15">
        <v>0</v>
      </c>
      <c r="D26" s="15">
        <v>3.4285714285714284</v>
      </c>
      <c r="E26" s="15">
        <v>1.8516401995451028</v>
      </c>
      <c r="F26" s="15">
        <v>-2</v>
      </c>
      <c r="G26" s="15">
        <v>2</v>
      </c>
    </row>
    <row r="28" spans="1:7" x14ac:dyDescent="0.15">
      <c r="A28" t="s">
        <v>31</v>
      </c>
    </row>
    <row r="29" spans="1:7" x14ac:dyDescent="0.15">
      <c r="B29" s="26" t="s">
        <v>863</v>
      </c>
      <c r="C29" s="26" t="s">
        <v>864</v>
      </c>
    </row>
    <row r="30" spans="1:7" x14ac:dyDescent="0.15">
      <c r="A30" s="26" t="s">
        <v>863</v>
      </c>
      <c r="B30" s="15">
        <v>1.0000000000000002</v>
      </c>
      <c r="C30" s="15">
        <v>0.16012815380508716</v>
      </c>
    </row>
    <row r="31" spans="1:7" x14ac:dyDescent="0.15">
      <c r="A31" s="26" t="s">
        <v>864</v>
      </c>
      <c r="B31" s="15">
        <v>0.16012815380508716</v>
      </c>
      <c r="C31" s="15">
        <v>1.0000000000000002</v>
      </c>
    </row>
    <row r="33" spans="1:9" x14ac:dyDescent="0.15">
      <c r="A33" t="s">
        <v>361</v>
      </c>
    </row>
    <row r="34" spans="1:9" x14ac:dyDescent="0.15">
      <c r="A34" t="s">
        <v>526</v>
      </c>
      <c r="B34" t="s">
        <v>529</v>
      </c>
    </row>
    <row r="35" spans="1:9" x14ac:dyDescent="0.15">
      <c r="A35" t="s">
        <v>869</v>
      </c>
      <c r="B35" t="s">
        <v>870</v>
      </c>
    </row>
    <row r="36" spans="1:9" x14ac:dyDescent="0.15">
      <c r="A36" t="s">
        <v>828</v>
      </c>
      <c r="B36" t="s">
        <v>829</v>
      </c>
    </row>
    <row r="37" spans="1:9" x14ac:dyDescent="0.15">
      <c r="A37" t="s">
        <v>830</v>
      </c>
      <c r="B37">
        <v>2</v>
      </c>
    </row>
    <row r="39" spans="1:9" x14ac:dyDescent="0.15">
      <c r="A39" t="s">
        <v>286</v>
      </c>
    </row>
    <row r="40" spans="1:9" x14ac:dyDescent="0.15">
      <c r="B40" s="49">
        <v>1</v>
      </c>
      <c r="C40" s="49">
        <v>2</v>
      </c>
      <c r="D40" s="49">
        <v>3</v>
      </c>
      <c r="E40" s="49">
        <v>4</v>
      </c>
      <c r="F40" s="49">
        <v>5</v>
      </c>
      <c r="G40" s="49">
        <v>6</v>
      </c>
      <c r="H40" s="49">
        <v>7</v>
      </c>
      <c r="I40" s="49">
        <v>8</v>
      </c>
    </row>
    <row r="41" spans="1:9" x14ac:dyDescent="0.15">
      <c r="A41" s="49">
        <v>1</v>
      </c>
      <c r="B41" s="16">
        <v>0</v>
      </c>
      <c r="C41" s="16">
        <v>1</v>
      </c>
      <c r="D41" s="16">
        <v>2.2360679774997898</v>
      </c>
      <c r="E41" s="16">
        <v>4.1231056256176606</v>
      </c>
      <c r="F41" s="16">
        <v>4.4721359549995796</v>
      </c>
      <c r="G41" s="16">
        <v>5</v>
      </c>
      <c r="H41" s="16">
        <v>3.6055512754639891</v>
      </c>
      <c r="I41" s="16">
        <v>3</v>
      </c>
    </row>
    <row r="42" spans="1:9" x14ac:dyDescent="0.15">
      <c r="A42" s="49">
        <v>2</v>
      </c>
      <c r="B42" s="16">
        <v>1</v>
      </c>
      <c r="C42" s="16">
        <v>0</v>
      </c>
      <c r="D42" s="16">
        <v>2</v>
      </c>
      <c r="E42" s="16">
        <v>4</v>
      </c>
      <c r="F42" s="16">
        <v>5</v>
      </c>
      <c r="G42" s="16">
        <v>5.6568542494923806</v>
      </c>
      <c r="H42" s="16">
        <v>4.4721359549995796</v>
      </c>
      <c r="I42" s="16">
        <v>4</v>
      </c>
    </row>
    <row r="43" spans="1:9" x14ac:dyDescent="0.15">
      <c r="A43" s="49">
        <v>3</v>
      </c>
      <c r="B43" s="16">
        <v>2.2360679774997898</v>
      </c>
      <c r="C43" s="16">
        <v>2</v>
      </c>
      <c r="D43" s="16">
        <v>0</v>
      </c>
      <c r="E43" s="16">
        <v>2</v>
      </c>
      <c r="F43" s="16">
        <v>3.6055512754639891</v>
      </c>
      <c r="G43" s="16">
        <v>4.4721359549995796</v>
      </c>
      <c r="H43" s="16">
        <v>4</v>
      </c>
      <c r="I43" s="16">
        <v>4.4721359549995796</v>
      </c>
    </row>
    <row r="44" spans="1:9" x14ac:dyDescent="0.15">
      <c r="A44" s="49">
        <v>4</v>
      </c>
      <c r="B44" s="16">
        <v>4.1231056256176606</v>
      </c>
      <c r="C44" s="16">
        <v>4</v>
      </c>
      <c r="D44" s="16">
        <v>2</v>
      </c>
      <c r="E44" s="16">
        <v>0</v>
      </c>
      <c r="F44" s="16">
        <v>3</v>
      </c>
      <c r="G44" s="16">
        <v>4</v>
      </c>
      <c r="H44" s="16">
        <v>4.4721359549995796</v>
      </c>
      <c r="I44" s="16">
        <v>5.6568542494923806</v>
      </c>
    </row>
    <row r="45" spans="1:9" x14ac:dyDescent="0.15">
      <c r="A45" s="49">
        <v>5</v>
      </c>
      <c r="B45" s="16">
        <v>4.4721359549995796</v>
      </c>
      <c r="C45" s="16">
        <v>5</v>
      </c>
      <c r="D45" s="16">
        <v>3.6055512754639891</v>
      </c>
      <c r="E45" s="16">
        <v>3</v>
      </c>
      <c r="F45" s="16">
        <v>0</v>
      </c>
      <c r="G45" s="16">
        <v>1</v>
      </c>
      <c r="H45" s="16">
        <v>2.2360679774997898</v>
      </c>
      <c r="I45" s="16">
        <v>4.1231056256176606</v>
      </c>
    </row>
    <row r="46" spans="1:9" x14ac:dyDescent="0.15">
      <c r="A46" s="49">
        <v>6</v>
      </c>
      <c r="B46" s="16">
        <v>5</v>
      </c>
      <c r="C46" s="16">
        <v>5.6568542494923806</v>
      </c>
      <c r="D46" s="16">
        <v>4.4721359549995796</v>
      </c>
      <c r="E46" s="16">
        <v>4</v>
      </c>
      <c r="F46" s="16">
        <v>1</v>
      </c>
      <c r="G46" s="16">
        <v>0</v>
      </c>
      <c r="H46" s="16">
        <v>2</v>
      </c>
      <c r="I46" s="16">
        <v>4</v>
      </c>
    </row>
    <row r="47" spans="1:9" x14ac:dyDescent="0.15">
      <c r="A47" s="49">
        <v>7</v>
      </c>
      <c r="B47" s="16">
        <v>3.6055512754639891</v>
      </c>
      <c r="C47" s="16">
        <v>4.4721359549995796</v>
      </c>
      <c r="D47" s="16">
        <v>4</v>
      </c>
      <c r="E47" s="16">
        <v>4.4721359549995796</v>
      </c>
      <c r="F47" s="16">
        <v>2.2360679774997898</v>
      </c>
      <c r="G47" s="16">
        <v>2</v>
      </c>
      <c r="H47" s="16">
        <v>0</v>
      </c>
      <c r="I47" s="16">
        <v>2</v>
      </c>
    </row>
    <row r="48" spans="1:9" x14ac:dyDescent="0.15">
      <c r="A48" s="49">
        <v>8</v>
      </c>
      <c r="B48" s="16">
        <v>3</v>
      </c>
      <c r="C48" s="16">
        <v>4</v>
      </c>
      <c r="D48" s="16">
        <v>4.4721359549995796</v>
      </c>
      <c r="E48" s="16">
        <v>5.6568542494923806</v>
      </c>
      <c r="F48" s="16">
        <v>4.1231056256176606</v>
      </c>
      <c r="G48" s="16">
        <v>4</v>
      </c>
      <c r="H48" s="16">
        <v>2</v>
      </c>
      <c r="I48" s="16">
        <v>0</v>
      </c>
    </row>
    <row r="50" spans="1:9" x14ac:dyDescent="0.15">
      <c r="A50" t="s">
        <v>382</v>
      </c>
    </row>
    <row r="51" spans="1:9" x14ac:dyDescent="0.15">
      <c r="B51" s="49">
        <v>1</v>
      </c>
      <c r="C51" s="49">
        <v>2</v>
      </c>
      <c r="D51" s="49">
        <v>3</v>
      </c>
      <c r="E51" s="49">
        <v>4</v>
      </c>
      <c r="F51" s="49">
        <v>5</v>
      </c>
      <c r="G51" s="49">
        <v>6</v>
      </c>
      <c r="H51" s="49">
        <v>7</v>
      </c>
      <c r="I51" s="49">
        <v>8</v>
      </c>
    </row>
    <row r="52" spans="1:9" x14ac:dyDescent="0.15">
      <c r="A52" s="49">
        <v>1</v>
      </c>
      <c r="B52" s="16">
        <v>5</v>
      </c>
      <c r="C52" s="16">
        <v>6</v>
      </c>
      <c r="D52" s="16">
        <v>2</v>
      </c>
      <c r="E52" s="16">
        <v>-2</v>
      </c>
      <c r="F52" s="16">
        <v>-5.0000000000000018</v>
      </c>
      <c r="G52" s="16">
        <v>-5.9999999999999991</v>
      </c>
      <c r="H52" s="16">
        <v>-1.9999999999999991</v>
      </c>
      <c r="I52" s="16">
        <v>2</v>
      </c>
    </row>
    <row r="53" spans="1:9" x14ac:dyDescent="0.15">
      <c r="A53" s="49">
        <v>2</v>
      </c>
      <c r="B53" s="16">
        <v>6</v>
      </c>
      <c r="C53" s="16">
        <v>8</v>
      </c>
      <c r="D53" s="16">
        <v>4</v>
      </c>
      <c r="E53" s="16">
        <v>0</v>
      </c>
      <c r="F53" s="16">
        <v>-6</v>
      </c>
      <c r="G53" s="16">
        <v>-8.0000000000000036</v>
      </c>
      <c r="H53" s="16">
        <v>-4.0000000000000018</v>
      </c>
      <c r="I53" s="16">
        <v>0</v>
      </c>
    </row>
    <row r="54" spans="1:9" x14ac:dyDescent="0.15">
      <c r="A54" s="49">
        <v>3</v>
      </c>
      <c r="B54" s="16">
        <v>2</v>
      </c>
      <c r="C54" s="16">
        <v>4</v>
      </c>
      <c r="D54" s="16">
        <v>4</v>
      </c>
      <c r="E54" s="16">
        <v>4</v>
      </c>
      <c r="F54" s="16">
        <v>-1.9999999999999991</v>
      </c>
      <c r="G54" s="16">
        <v>-4.0000000000000009</v>
      </c>
      <c r="H54" s="16">
        <v>-4</v>
      </c>
      <c r="I54" s="16">
        <v>-4.0000000000000018</v>
      </c>
    </row>
    <row r="55" spans="1:9" x14ac:dyDescent="0.15">
      <c r="A55" s="49">
        <v>4</v>
      </c>
      <c r="B55" s="16">
        <v>-2</v>
      </c>
      <c r="C55" s="16">
        <v>0</v>
      </c>
      <c r="D55" s="16">
        <v>4</v>
      </c>
      <c r="E55" s="16">
        <v>8</v>
      </c>
      <c r="F55" s="16">
        <v>2</v>
      </c>
      <c r="G55" s="16">
        <v>8.8817841970012523E-16</v>
      </c>
      <c r="H55" s="16">
        <v>-4.0000000000000018</v>
      </c>
      <c r="I55" s="16">
        <v>-8.0000000000000036</v>
      </c>
    </row>
    <row r="56" spans="1:9" x14ac:dyDescent="0.15">
      <c r="A56" s="49">
        <v>5</v>
      </c>
      <c r="B56" s="16">
        <v>-5.0000000000000018</v>
      </c>
      <c r="C56" s="16">
        <v>-6</v>
      </c>
      <c r="D56" s="16">
        <v>-1.9999999999999991</v>
      </c>
      <c r="E56" s="16">
        <v>2</v>
      </c>
      <c r="F56" s="16">
        <v>5</v>
      </c>
      <c r="G56" s="16">
        <v>6</v>
      </c>
      <c r="H56" s="16">
        <v>2</v>
      </c>
      <c r="I56" s="16">
        <v>-2</v>
      </c>
    </row>
    <row r="57" spans="1:9" x14ac:dyDescent="0.15">
      <c r="A57" s="49">
        <v>6</v>
      </c>
      <c r="B57" s="16">
        <v>-5.9999999999999991</v>
      </c>
      <c r="C57" s="16">
        <v>-8.0000000000000036</v>
      </c>
      <c r="D57" s="16">
        <v>-4.0000000000000009</v>
      </c>
      <c r="E57" s="16">
        <v>8.8817841970012523E-16</v>
      </c>
      <c r="F57" s="16">
        <v>6</v>
      </c>
      <c r="G57" s="16">
        <v>8.0000000000000018</v>
      </c>
      <c r="H57" s="16">
        <v>4</v>
      </c>
      <c r="I57" s="16">
        <v>8.8817841970012523E-16</v>
      </c>
    </row>
    <row r="58" spans="1:9" x14ac:dyDescent="0.15">
      <c r="A58" s="49">
        <v>7</v>
      </c>
      <c r="B58" s="16">
        <v>-1.9999999999999991</v>
      </c>
      <c r="C58" s="16">
        <v>-4.0000000000000018</v>
      </c>
      <c r="D58" s="16">
        <v>-4</v>
      </c>
      <c r="E58" s="16">
        <v>-4.0000000000000018</v>
      </c>
      <c r="F58" s="16">
        <v>2</v>
      </c>
      <c r="G58" s="16">
        <v>4</v>
      </c>
      <c r="H58" s="16">
        <v>4</v>
      </c>
      <c r="I58" s="16">
        <v>4</v>
      </c>
    </row>
    <row r="59" spans="1:9" x14ac:dyDescent="0.15">
      <c r="A59" s="49">
        <v>8</v>
      </c>
      <c r="B59" s="16">
        <v>2</v>
      </c>
      <c r="C59" s="16">
        <v>0</v>
      </c>
      <c r="D59" s="16">
        <v>-4.0000000000000018</v>
      </c>
      <c r="E59" s="16">
        <v>-8.0000000000000036</v>
      </c>
      <c r="F59" s="16">
        <v>-2</v>
      </c>
      <c r="G59" s="16">
        <v>8.8817841970012523E-16</v>
      </c>
      <c r="H59" s="16">
        <v>4</v>
      </c>
      <c r="I59" s="16">
        <v>8</v>
      </c>
    </row>
    <row r="61" spans="1:9" x14ac:dyDescent="0.15">
      <c r="A61" t="s">
        <v>76</v>
      </c>
    </row>
    <row r="62" spans="1:9" x14ac:dyDescent="0.15">
      <c r="A62" t="s">
        <v>832</v>
      </c>
      <c r="B62" t="s">
        <v>76</v>
      </c>
      <c r="C62" t="s">
        <v>833</v>
      </c>
      <c r="D62" t="s">
        <v>834</v>
      </c>
    </row>
    <row r="63" spans="1:9" x14ac:dyDescent="0.15">
      <c r="A63" t="s">
        <v>835</v>
      </c>
      <c r="B63" s="16">
        <v>29.123105625617672</v>
      </c>
      <c r="C63" s="16">
        <v>0.58246211251235325</v>
      </c>
      <c r="D63" s="16">
        <v>0.66055707264866292</v>
      </c>
    </row>
    <row r="64" spans="1:9" x14ac:dyDescent="0.15">
      <c r="A64" t="s">
        <v>836</v>
      </c>
      <c r="B64" s="16">
        <v>20.876894374382342</v>
      </c>
      <c r="C64" s="16">
        <v>0.99999999999999989</v>
      </c>
      <c r="D64" s="16">
        <v>1</v>
      </c>
    </row>
    <row r="65" spans="1:4" x14ac:dyDescent="0.15">
      <c r="A65" t="s">
        <v>837</v>
      </c>
      <c r="B65" s="16">
        <v>5.1129190979021116E-15</v>
      </c>
      <c r="C65" s="16">
        <v>1</v>
      </c>
      <c r="D65" s="16">
        <v>1</v>
      </c>
    </row>
    <row r="66" spans="1:4" x14ac:dyDescent="0.15">
      <c r="A66" t="s">
        <v>838</v>
      </c>
      <c r="B66" s="16">
        <v>2.7248430598678652E-15</v>
      </c>
      <c r="C66" s="16">
        <v>1</v>
      </c>
      <c r="D66" s="16">
        <v>1</v>
      </c>
    </row>
    <row r="67" spans="1:4" x14ac:dyDescent="0.15">
      <c r="A67" t="s">
        <v>839</v>
      </c>
      <c r="B67" s="16">
        <v>-4.0014402013170471E-16</v>
      </c>
      <c r="C67" s="30" t="s">
        <v>430</v>
      </c>
      <c r="D67" s="30" t="s">
        <v>430</v>
      </c>
    </row>
    <row r="68" spans="1:4" x14ac:dyDescent="0.15">
      <c r="A68" t="s">
        <v>840</v>
      </c>
      <c r="B68" s="16">
        <v>-1.5089563763381986E-15</v>
      </c>
      <c r="C68" s="30" t="s">
        <v>430</v>
      </c>
      <c r="D68" s="30" t="s">
        <v>430</v>
      </c>
    </row>
    <row r="69" spans="1:4" x14ac:dyDescent="0.15">
      <c r="A69" t="s">
        <v>841</v>
      </c>
      <c r="B69" s="16">
        <v>-5.0882200361273411E-15</v>
      </c>
      <c r="C69" s="30" t="s">
        <v>430</v>
      </c>
      <c r="D69" s="30" t="s">
        <v>430</v>
      </c>
    </row>
    <row r="70" spans="1:4" x14ac:dyDescent="0.15">
      <c r="A70" t="s">
        <v>871</v>
      </c>
      <c r="B70" s="16">
        <v>-5.9474676384490356E-15</v>
      </c>
      <c r="C70" s="30" t="s">
        <v>430</v>
      </c>
      <c r="D70" s="30" t="s">
        <v>430</v>
      </c>
    </row>
    <row r="85" spans="1:9" x14ac:dyDescent="0.15">
      <c r="A85" t="s">
        <v>712</v>
      </c>
    </row>
    <row r="86" spans="1:9" x14ac:dyDescent="0.15">
      <c r="A86" t="s">
        <v>17</v>
      </c>
      <c r="B86" t="s">
        <v>835</v>
      </c>
      <c r="C86" t="s">
        <v>836</v>
      </c>
      <c r="D86" t="s">
        <v>837</v>
      </c>
      <c r="E86" t="s">
        <v>838</v>
      </c>
      <c r="F86" t="s">
        <v>839</v>
      </c>
      <c r="G86" t="s">
        <v>840</v>
      </c>
      <c r="H86" t="s">
        <v>841</v>
      </c>
      <c r="I86" t="s">
        <v>871</v>
      </c>
    </row>
    <row r="87" spans="1:9" x14ac:dyDescent="0.15">
      <c r="A87" s="49">
        <v>1</v>
      </c>
      <c r="B87" s="16">
        <v>0.3741311755525446</v>
      </c>
      <c r="C87" s="16">
        <v>0.21032448691357972</v>
      </c>
      <c r="D87" s="16">
        <v>0.35134057344793945</v>
      </c>
      <c r="E87" s="16">
        <v>0.28181912207215098</v>
      </c>
      <c r="F87" s="16">
        <v>0.62527666329785558</v>
      </c>
      <c r="G87" s="16">
        <v>-0.22087642788876632</v>
      </c>
      <c r="H87" s="16">
        <v>3.8696441816171219E-2</v>
      </c>
      <c r="I87" s="16">
        <v>-0.41433385198041961</v>
      </c>
    </row>
    <row r="88" spans="1:9" x14ac:dyDescent="0.15">
      <c r="A88" s="49">
        <v>2</v>
      </c>
      <c r="B88" s="16">
        <v>0.52018757293843243</v>
      </c>
      <c r="C88" s="16">
        <v>7.5635166649566293E-2</v>
      </c>
      <c r="D88" s="16">
        <v>0.34110794364854885</v>
      </c>
      <c r="E88" s="16">
        <v>-0.43733293516462546</v>
      </c>
      <c r="F88" s="16">
        <v>-0.48066000491353872</v>
      </c>
      <c r="G88" s="16">
        <v>0.14169604618696008</v>
      </c>
      <c r="H88" s="16">
        <v>0.30078416777772959</v>
      </c>
      <c r="I88" s="16">
        <v>-0.27292225946636567</v>
      </c>
    </row>
    <row r="89" spans="1:9" x14ac:dyDescent="0.15">
      <c r="A89" s="49">
        <v>3</v>
      </c>
      <c r="B89" s="16">
        <v>0.2921127947717751</v>
      </c>
      <c r="C89" s="16">
        <v>-0.26937864052802701</v>
      </c>
      <c r="D89" s="16">
        <v>0.39461124800593111</v>
      </c>
      <c r="E89" s="16">
        <v>0.17237043085321443</v>
      </c>
      <c r="F89" s="16">
        <v>7.4362559080287438E-2</v>
      </c>
      <c r="G89" s="16">
        <v>0.56106734480175879</v>
      </c>
      <c r="H89" s="16">
        <v>-0.46339696251649115</v>
      </c>
      <c r="I89" s="16">
        <v>0.34872992445042428</v>
      </c>
    </row>
    <row r="90" spans="1:9" x14ac:dyDescent="0.15">
      <c r="A90" s="49">
        <v>4</v>
      </c>
      <c r="B90" s="16">
        <v>6.4038016605118042E-2</v>
      </c>
      <c r="C90" s="16">
        <v>-0.61439244770562018</v>
      </c>
      <c r="D90" s="16">
        <v>0.31385981634951238</v>
      </c>
      <c r="E90" s="16">
        <v>-4.9168685343456121E-2</v>
      </c>
      <c r="F90" s="16">
        <v>6.1272810901847573E-2</v>
      </c>
      <c r="G90" s="16">
        <v>-0.52520450142517816</v>
      </c>
      <c r="H90" s="16">
        <v>0.30616835661379971</v>
      </c>
      <c r="I90" s="16">
        <v>0.37968713492762324</v>
      </c>
    </row>
    <row r="91" spans="1:9" x14ac:dyDescent="0.15">
      <c r="A91" s="49">
        <v>5</v>
      </c>
      <c r="B91" s="16">
        <v>-0.37413117555254471</v>
      </c>
      <c r="C91" s="16">
        <v>-0.21032448691357969</v>
      </c>
      <c r="D91" s="16">
        <v>0.35669596934384806</v>
      </c>
      <c r="E91" s="16">
        <v>0.55678982253409215</v>
      </c>
      <c r="F91" s="16">
        <v>-0.44029741803308764</v>
      </c>
      <c r="G91" s="16">
        <v>4.8906153982572927E-3</v>
      </c>
      <c r="H91" s="16">
        <v>9.2371939039383663E-3</v>
      </c>
      <c r="I91" s="16">
        <v>-0.42961784467561609</v>
      </c>
    </row>
    <row r="92" spans="1:9" x14ac:dyDescent="0.15">
      <c r="A92" s="49">
        <v>6</v>
      </c>
      <c r="B92" s="16">
        <v>-0.5201875729384321</v>
      </c>
      <c r="C92" s="16">
        <v>-7.5635166649566279E-2</v>
      </c>
      <c r="D92" s="16">
        <v>0.31305664315202608</v>
      </c>
      <c r="E92" s="16">
        <v>-0.35345042376441965</v>
      </c>
      <c r="F92" s="16">
        <v>0.39023290541431549</v>
      </c>
      <c r="G92" s="16">
        <v>0.44286629215044232</v>
      </c>
      <c r="H92" s="16">
        <v>0.37860098226208416</v>
      </c>
      <c r="I92" s="16">
        <v>-9.4876602407861346E-2</v>
      </c>
    </row>
    <row r="93" spans="1:9" x14ac:dyDescent="0.15">
      <c r="A93" s="49">
        <v>7</v>
      </c>
      <c r="B93" s="16">
        <v>-0.29211279477177521</v>
      </c>
      <c r="C93" s="16">
        <v>0.26937864052802724</v>
      </c>
      <c r="D93" s="16">
        <v>0.44268075515511363</v>
      </c>
      <c r="E93" s="16">
        <v>-0.40785064264010901</v>
      </c>
      <c r="F93" s="16">
        <v>-6.9062139579006546E-2</v>
      </c>
      <c r="G93" s="16">
        <v>-0.37992371205574071</v>
      </c>
      <c r="H93" s="16">
        <v>-0.57484171961685038</v>
      </c>
      <c r="I93" s="16">
        <v>1.5564599376209489E-2</v>
      </c>
    </row>
    <row r="94" spans="1:9" x14ac:dyDescent="0.15">
      <c r="A94" s="49">
        <v>8</v>
      </c>
      <c r="B94" s="16">
        <v>-6.4038016605118042E-2</v>
      </c>
      <c r="C94" s="16">
        <v>0.61439244770562063</v>
      </c>
      <c r="D94" s="16">
        <v>0.291163911748898</v>
      </c>
      <c r="E94" s="16">
        <v>0.30968452651869088</v>
      </c>
      <c r="F94" s="16">
        <v>-0.13340836010124107</v>
      </c>
      <c r="G94" s="16">
        <v>1.7327878253279067E-3</v>
      </c>
      <c r="H94" s="16">
        <v>0.35452592318592135</v>
      </c>
      <c r="I94" s="16">
        <v>0.54244879929093126</v>
      </c>
    </row>
    <row r="96" spans="1:9" x14ac:dyDescent="0.15">
      <c r="A96" t="s">
        <v>842</v>
      </c>
    </row>
    <row r="97" spans="1:3" x14ac:dyDescent="0.15">
      <c r="A97" s="26" t="s">
        <v>17</v>
      </c>
      <c r="B97" s="26" t="s">
        <v>835</v>
      </c>
      <c r="C97" s="26" t="s">
        <v>836</v>
      </c>
    </row>
    <row r="98" spans="1:3" x14ac:dyDescent="0.15">
      <c r="A98" s="49">
        <v>1</v>
      </c>
      <c r="B98" s="16">
        <v>2.019029856821382</v>
      </c>
      <c r="C98" s="16">
        <v>0.96099866662958244</v>
      </c>
    </row>
    <row r="99" spans="1:3" x14ac:dyDescent="0.15">
      <c r="A99" s="49">
        <v>2</v>
      </c>
      <c r="B99" s="16">
        <v>2.8072352948374935</v>
      </c>
      <c r="C99" s="16">
        <v>0.34558645722694742</v>
      </c>
    </row>
    <row r="100" spans="1:3" x14ac:dyDescent="0.15">
      <c r="A100" s="49">
        <v>3</v>
      </c>
      <c r="B100" s="16">
        <v>1.5764108760322193</v>
      </c>
      <c r="C100" s="16">
        <v>-1.230824418805271</v>
      </c>
    </row>
    <row r="101" spans="1:3" x14ac:dyDescent="0.15">
      <c r="A101" s="49">
        <v>4</v>
      </c>
      <c r="B101" s="16">
        <v>0.34558645722694681</v>
      </c>
      <c r="C101" s="16">
        <v>-2.8072352948374886</v>
      </c>
    </row>
    <row r="102" spans="1:3" x14ac:dyDescent="0.15">
      <c r="A102" s="49">
        <v>5</v>
      </c>
      <c r="B102" s="16">
        <v>-2.0190298568213829</v>
      </c>
      <c r="C102" s="16">
        <v>-0.96099866662958233</v>
      </c>
    </row>
    <row r="103" spans="1:3" x14ac:dyDescent="0.15">
      <c r="A103" s="49">
        <v>6</v>
      </c>
      <c r="B103" s="16">
        <v>-2.8072352948374917</v>
      </c>
      <c r="C103" s="16">
        <v>-0.34558645722694731</v>
      </c>
    </row>
    <row r="104" spans="1:3" x14ac:dyDescent="0.15">
      <c r="A104" s="49">
        <v>7</v>
      </c>
      <c r="B104" s="16">
        <v>-1.57641087603222</v>
      </c>
      <c r="C104" s="16">
        <v>1.2308244188052719</v>
      </c>
    </row>
    <row r="105" spans="1:3" x14ac:dyDescent="0.15">
      <c r="A105" s="49">
        <v>8</v>
      </c>
      <c r="B105" s="16">
        <v>-0.34558645722694681</v>
      </c>
      <c r="C105" s="16">
        <v>2.8072352948374908</v>
      </c>
    </row>
    <row r="107" spans="1:3" x14ac:dyDescent="0.15">
      <c r="A107" t="s">
        <v>58</v>
      </c>
    </row>
    <row r="108" spans="1:3" x14ac:dyDescent="0.15">
      <c r="A108" t="s">
        <v>843</v>
      </c>
      <c r="B108" s="17">
        <v>0</v>
      </c>
    </row>
    <row r="128" spans="1:1" x14ac:dyDescent="0.15">
      <c r="A128" t="s">
        <v>844</v>
      </c>
    </row>
    <row r="129" spans="1:3" x14ac:dyDescent="0.15">
      <c r="A129" t="s">
        <v>17</v>
      </c>
      <c r="B129" t="s">
        <v>835</v>
      </c>
      <c r="C129" t="s">
        <v>836</v>
      </c>
    </row>
    <row r="130" spans="1:3" x14ac:dyDescent="0.15">
      <c r="A130" s="49">
        <v>1</v>
      </c>
      <c r="B130" s="16">
        <f>B98*COS(RADIANS(B108))+C98*SIN(RADIANS(B108))</f>
        <v>2.019029856821382</v>
      </c>
      <c r="C130" s="16">
        <f>-B98*SIN(RADIANS(B108))+C98*COS(RADIANS(B108))</f>
        <v>0.96099866662958244</v>
      </c>
    </row>
    <row r="131" spans="1:3" x14ac:dyDescent="0.15">
      <c r="A131" s="49">
        <v>2</v>
      </c>
      <c r="B131" s="16">
        <f>B99*COS(RADIANS(B108))+C99*SIN(RADIANS(B108))</f>
        <v>2.8072352948374935</v>
      </c>
      <c r="C131" s="16">
        <f>-B99*SIN(RADIANS(B108))+C99*COS(RADIANS(B108))</f>
        <v>0.34558645722694742</v>
      </c>
    </row>
    <row r="132" spans="1:3" x14ac:dyDescent="0.15">
      <c r="A132" s="49">
        <v>3</v>
      </c>
      <c r="B132" s="16">
        <f>B100*COS(RADIANS(B108))+C100*SIN(RADIANS(B108))</f>
        <v>1.5764108760322193</v>
      </c>
      <c r="C132" s="16">
        <f>-B100*SIN(RADIANS(B108))+C100*COS(RADIANS(B108))</f>
        <v>-1.230824418805271</v>
      </c>
    </row>
    <row r="133" spans="1:3" x14ac:dyDescent="0.15">
      <c r="A133" s="49">
        <v>4</v>
      </c>
      <c r="B133" s="16">
        <f>B101*COS(RADIANS(B108))+C101*SIN(RADIANS(B108))</f>
        <v>0.34558645722694681</v>
      </c>
      <c r="C133" s="16">
        <f>-B101*SIN(RADIANS(B108))+C101*COS(RADIANS(B108))</f>
        <v>-2.8072352948374886</v>
      </c>
    </row>
    <row r="134" spans="1:3" x14ac:dyDescent="0.15">
      <c r="A134" s="49">
        <v>5</v>
      </c>
      <c r="B134" s="16">
        <f>B102*COS(RADIANS(B108))+C102*SIN(RADIANS(B108))</f>
        <v>-2.0190298568213829</v>
      </c>
      <c r="C134" s="16">
        <f>-B102*SIN(RADIANS(B108))+C102*COS(RADIANS(B108))</f>
        <v>-0.96099866662958233</v>
      </c>
    </row>
    <row r="135" spans="1:3" x14ac:dyDescent="0.15">
      <c r="A135" s="49">
        <v>6</v>
      </c>
      <c r="B135" s="16">
        <f>B103*COS(RADIANS(B108))+C103*SIN(RADIANS(B108))</f>
        <v>-2.8072352948374917</v>
      </c>
      <c r="C135" s="16">
        <f>-B103*SIN(RADIANS(B108))+C103*COS(RADIANS(B108))</f>
        <v>-0.34558645722694731</v>
      </c>
    </row>
    <row r="136" spans="1:3" x14ac:dyDescent="0.15">
      <c r="A136" s="49">
        <v>7</v>
      </c>
      <c r="B136" s="16">
        <f>B104*COS(RADIANS(B108))+C104*SIN(RADIANS(B108))</f>
        <v>-1.57641087603222</v>
      </c>
      <c r="C136" s="16">
        <f>-B104*SIN(RADIANS(B108))+C104*COS(RADIANS(B108))</f>
        <v>1.2308244188052719</v>
      </c>
    </row>
    <row r="137" spans="1:3" x14ac:dyDescent="0.15">
      <c r="A137" s="49">
        <v>8</v>
      </c>
      <c r="B137" s="16">
        <f>B105*COS(RADIANS(B108))+C105*SIN(RADIANS(B108))</f>
        <v>-0.34558645722694681</v>
      </c>
      <c r="C137" s="16">
        <f>-B105*SIN(RADIANS(B108))+C105*COS(RADIANS(B108))</f>
        <v>2.8072352948374908</v>
      </c>
    </row>
  </sheetData>
  <phoneticPr fontId="2"/>
  <hyperlinks>
    <hyperlink ref="A4" location="A15" display="ケースの要約" xr:uid="{00000000-0004-0000-2F00-000000000000}"/>
    <hyperlink ref="A5" location="A23" display="基本統計量" xr:uid="{00000000-0004-0000-2F00-000001000000}"/>
    <hyperlink ref="A6" location="A28" display="相関行列" xr:uid="{00000000-0004-0000-2F00-000002000000}"/>
    <hyperlink ref="A7" location="A33" display="設定内容" xr:uid="{00000000-0004-0000-2F00-000003000000}"/>
    <hyperlink ref="A8" location="A39" display="距離行列" xr:uid="{00000000-0004-0000-2F00-000004000000}"/>
    <hyperlink ref="A9" location="A50" display="分析対象行列" xr:uid="{00000000-0004-0000-2F00-000005000000}"/>
    <hyperlink ref="A10" location="A61" display="固有値" xr:uid="{00000000-0004-0000-2F00-000006000000}"/>
    <hyperlink ref="B10" location="A72" display="固有値スクリープロット" xr:uid="{00000000-0004-0000-2F00-000007000000}"/>
    <hyperlink ref="A11" location="A85" display="固有ベクトル" xr:uid="{00000000-0004-0000-2F00-000008000000}"/>
    <hyperlink ref="A12" location="A96" display="投影結果" xr:uid="{00000000-0004-0000-2F00-000009000000}"/>
    <hyperlink ref="A13" location="A107" display="シミュレーション" xr:uid="{00000000-0004-0000-2F00-00000A000000}"/>
  </hyperlinks>
  <pageMargins left="0.7" right="0.7" top="0.75" bottom="0.75" header="0.3" footer="0.3"/>
  <pageSetup paperSize="9" scale="62" orientation="portrait" verticalDpi="0" r:id="rId1"/>
  <rowBreaks count="1" manualBreakCount="1">
    <brk id="59" max="1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B2:W78"/>
  <sheetViews>
    <sheetView workbookViewId="0">
      <selection activeCell="C20" sqref="C20:I20"/>
    </sheetView>
  </sheetViews>
  <sheetFormatPr defaultColWidth="9" defaultRowHeight="13.5" x14ac:dyDescent="0.15"/>
  <cols>
    <col min="1" max="1" width="2.625" style="3" customWidth="1"/>
    <col min="2" max="2" width="4.625" style="3" customWidth="1"/>
    <col min="3" max="3" width="12.125" style="3" customWidth="1"/>
    <col min="4" max="5" width="9" style="3" customWidth="1"/>
    <col min="6" max="6" width="12.125" style="3" customWidth="1"/>
    <col min="7" max="16384" width="9" style="3"/>
  </cols>
  <sheetData>
    <row r="2" spans="2:18" s="2" customFormat="1" ht="18" customHeight="1" x14ac:dyDescent="0.15">
      <c r="B2" s="25" t="s">
        <v>938</v>
      </c>
    </row>
    <row r="3" spans="2:18" s="2" customFormat="1" x14ac:dyDescent="0.15"/>
    <row r="4" spans="2:18" s="2" customFormat="1" x14ac:dyDescent="0.15"/>
    <row r="5" spans="2:18" s="2" customFormat="1" x14ac:dyDescent="0.15"/>
    <row r="6" spans="2:18" s="2" customFormat="1" x14ac:dyDescent="0.15"/>
    <row r="7" spans="2:18" s="2" customFormat="1" x14ac:dyDescent="0.15"/>
    <row r="8" spans="2:18" s="2" customFormat="1" x14ac:dyDescent="0.15"/>
    <row r="9" spans="2:18" s="2" customFormat="1" x14ac:dyDescent="0.15"/>
    <row r="10" spans="2:18" s="2" customFormat="1" x14ac:dyDescent="0.15">
      <c r="R10"/>
    </row>
    <row r="11" spans="2:18" s="2" customFormat="1" x14ac:dyDescent="0.15">
      <c r="R11"/>
    </row>
    <row r="12" spans="2:18" s="2" customFormat="1" x14ac:dyDescent="0.15">
      <c r="R12"/>
    </row>
    <row r="13" spans="2:18" s="2" customFormat="1" x14ac:dyDescent="0.15">
      <c r="Q13"/>
      <c r="R13"/>
    </row>
    <row r="14" spans="2:18" s="2" customFormat="1" x14ac:dyDescent="0.15">
      <c r="Q14"/>
      <c r="R14"/>
    </row>
    <row r="15" spans="2:18" s="2" customFormat="1" x14ac:dyDescent="0.15"/>
    <row r="16" spans="2:18" s="2" customFormat="1" x14ac:dyDescent="0.15"/>
    <row r="17" spans="2:23" s="2" customFormat="1" x14ac:dyDescent="0.15"/>
    <row r="18" spans="2:23" s="2" customFormat="1" x14ac:dyDescent="0.15">
      <c r="C18" s="31"/>
      <c r="D18" s="31"/>
      <c r="E18" s="31"/>
      <c r="G18" s="247"/>
    </row>
    <row r="19" spans="2:23" s="2" customFormat="1" ht="14.25" thickBot="1" x14ac:dyDescent="0.2">
      <c r="B19" s="35" t="s">
        <v>958</v>
      </c>
      <c r="D19"/>
      <c r="R19"/>
      <c r="S19"/>
      <c r="T19"/>
      <c r="U19"/>
      <c r="V19"/>
      <c r="W19"/>
    </row>
    <row r="20" spans="2:23" s="2" customFormat="1" x14ac:dyDescent="0.15">
      <c r="C20" s="265"/>
      <c r="D20" s="90" t="s">
        <v>959</v>
      </c>
      <c r="E20" s="90" t="s">
        <v>960</v>
      </c>
      <c r="F20" s="90" t="s">
        <v>964</v>
      </c>
      <c r="G20" s="90" t="s">
        <v>965</v>
      </c>
      <c r="H20" s="90" t="s">
        <v>963</v>
      </c>
      <c r="I20" s="91" t="s">
        <v>966</v>
      </c>
      <c r="Q20"/>
      <c r="V20"/>
      <c r="W20"/>
    </row>
    <row r="21" spans="2:23" x14ac:dyDescent="0.15">
      <c r="C21" s="266" t="s">
        <v>959</v>
      </c>
      <c r="I21" s="238"/>
      <c r="J21" s="2"/>
      <c r="K21" s="2"/>
      <c r="Q21"/>
      <c r="V21"/>
      <c r="W21"/>
    </row>
    <row r="22" spans="2:23" x14ac:dyDescent="0.15">
      <c r="B22"/>
      <c r="C22" s="266" t="s">
        <v>960</v>
      </c>
      <c r="D22" s="3">
        <v>5</v>
      </c>
      <c r="I22" s="238"/>
      <c r="K22" s="2"/>
      <c r="Q22"/>
      <c r="U22"/>
      <c r="V22"/>
      <c r="W22"/>
    </row>
    <row r="23" spans="2:23" x14ac:dyDescent="0.15">
      <c r="C23" s="266" t="s">
        <v>961</v>
      </c>
      <c r="D23" s="3">
        <v>3</v>
      </c>
      <c r="E23" s="3">
        <v>3</v>
      </c>
      <c r="I23" s="238"/>
      <c r="Q23"/>
      <c r="V23"/>
      <c r="W23"/>
    </row>
    <row r="24" spans="2:23" x14ac:dyDescent="0.15">
      <c r="B24" s="31"/>
      <c r="C24" s="266" t="s">
        <v>962</v>
      </c>
      <c r="D24" s="3">
        <v>2</v>
      </c>
      <c r="E24" s="3">
        <v>3</v>
      </c>
      <c r="F24" s="3">
        <v>1</v>
      </c>
      <c r="I24" s="238"/>
      <c r="Q24"/>
      <c r="R24"/>
      <c r="U24"/>
      <c r="W24"/>
    </row>
    <row r="25" spans="2:23" x14ac:dyDescent="0.15">
      <c r="B25" s="31"/>
      <c r="C25" s="267" t="s">
        <v>963</v>
      </c>
      <c r="D25" s="3">
        <v>1</v>
      </c>
      <c r="E25" s="3">
        <v>2</v>
      </c>
      <c r="F25" s="3">
        <v>1</v>
      </c>
      <c r="G25" s="3">
        <v>4</v>
      </c>
      <c r="I25" s="238"/>
      <c r="Q25"/>
      <c r="R25"/>
      <c r="S25"/>
      <c r="U25"/>
      <c r="V25"/>
    </row>
    <row r="26" spans="2:23" ht="14.25" thickBot="1" x14ac:dyDescent="0.2">
      <c r="B26"/>
      <c r="C26" s="268" t="s">
        <v>956</v>
      </c>
      <c r="D26" s="239">
        <v>3</v>
      </c>
      <c r="E26" s="239">
        <v>4</v>
      </c>
      <c r="F26" s="239">
        <v>2</v>
      </c>
      <c r="G26" s="239">
        <v>2</v>
      </c>
      <c r="H26" s="239">
        <v>2</v>
      </c>
      <c r="I26" s="240"/>
    </row>
    <row r="27" spans="2:23" x14ac:dyDescent="0.15">
      <c r="B27" s="31"/>
      <c r="C27" s="231"/>
      <c r="D27" s="232"/>
      <c r="E27" s="31"/>
      <c r="F27" s="31"/>
      <c r="G27" s="31"/>
      <c r="H27" s="31"/>
    </row>
    <row r="28" spans="2:23" x14ac:dyDescent="0.15">
      <c r="B28" s="31"/>
      <c r="C28" s="231"/>
      <c r="D28" s="232"/>
      <c r="E28" s="31"/>
      <c r="F28" s="31"/>
      <c r="G28" s="31"/>
      <c r="H28" s="31"/>
    </row>
    <row r="29" spans="2:23" x14ac:dyDescent="0.15">
      <c r="B29" s="31"/>
      <c r="C29" s="231"/>
      <c r="D29" s="232"/>
      <c r="E29" s="31"/>
      <c r="F29" s="31"/>
      <c r="G29" s="31"/>
      <c r="H29" s="31"/>
    </row>
    <row r="30" spans="2:23" x14ac:dyDescent="0.15">
      <c r="B30" s="31"/>
      <c r="C30" s="231"/>
      <c r="D30" s="232"/>
      <c r="E30" s="31"/>
      <c r="F30" s="31"/>
      <c r="G30" s="31"/>
      <c r="H30" s="31"/>
    </row>
    <row r="31" spans="2:23" x14ac:dyDescent="0.15">
      <c r="B31" s="31"/>
      <c r="C31" s="231"/>
      <c r="D31" s="232"/>
      <c r="E31" s="31"/>
      <c r="F31" s="31"/>
      <c r="G31" s="31"/>
      <c r="H31" s="31"/>
    </row>
    <row r="32" spans="2:23" x14ac:dyDescent="0.15">
      <c r="B32" s="31"/>
      <c r="C32" s="231"/>
      <c r="D32" s="232"/>
      <c r="E32" s="31"/>
      <c r="F32" s="31"/>
      <c r="G32" s="31"/>
      <c r="H32" s="31"/>
    </row>
    <row r="33" spans="2:8" x14ac:dyDescent="0.15">
      <c r="B33" s="31"/>
      <c r="C33" s="231"/>
      <c r="D33" s="232"/>
      <c r="E33" s="2"/>
      <c r="F33" s="2"/>
      <c r="G33" s="2"/>
      <c r="H33" s="2"/>
    </row>
    <row r="34" spans="2:8" x14ac:dyDescent="0.15">
      <c r="B34" s="31"/>
      <c r="C34" s="231"/>
      <c r="D34" s="232"/>
      <c r="E34" s="2"/>
      <c r="F34" s="2"/>
      <c r="G34" s="2"/>
      <c r="H34" s="2"/>
    </row>
    <row r="35" spans="2:8" x14ac:dyDescent="0.15">
      <c r="B35" s="31"/>
      <c r="C35" s="231"/>
      <c r="D35" s="232"/>
      <c r="E35" s="2"/>
      <c r="F35" s="2"/>
      <c r="G35" s="2"/>
      <c r="H35" s="2"/>
    </row>
    <row r="36" spans="2:8" x14ac:dyDescent="0.15">
      <c r="B36" s="31"/>
      <c r="C36" s="231"/>
      <c r="D36" s="232"/>
      <c r="E36" s="2"/>
      <c r="G36" s="2"/>
      <c r="H36" s="2"/>
    </row>
    <row r="37" spans="2:8" x14ac:dyDescent="0.15">
      <c r="B37" s="31"/>
      <c r="C37" s="231"/>
      <c r="D37" s="232"/>
      <c r="E37" s="2"/>
      <c r="G37" s="2"/>
      <c r="H37" s="2"/>
    </row>
    <row r="38" spans="2:8" x14ac:dyDescent="0.15">
      <c r="B38" s="31"/>
      <c r="C38" s="231"/>
      <c r="D38" s="232"/>
      <c r="E38" s="2"/>
      <c r="G38" s="2"/>
      <c r="H38" s="2"/>
    </row>
    <row r="39" spans="2:8" x14ac:dyDescent="0.15">
      <c r="B39" s="31"/>
      <c r="C39" s="231"/>
      <c r="D39" s="232"/>
      <c r="E39" s="2"/>
      <c r="G39" s="2"/>
      <c r="H39" s="2"/>
    </row>
    <row r="40" spans="2:8" x14ac:dyDescent="0.15">
      <c r="B40" s="31"/>
      <c r="C40" s="231"/>
      <c r="D40" s="232"/>
      <c r="E40" s="2"/>
      <c r="G40" s="2"/>
      <c r="H40" s="2"/>
    </row>
    <row r="41" spans="2:8" x14ac:dyDescent="0.15">
      <c r="B41" s="31"/>
      <c r="C41" s="231"/>
      <c r="D41" s="232"/>
      <c r="E41" s="2"/>
      <c r="G41" s="2"/>
      <c r="H41" s="2"/>
    </row>
    <row r="42" spans="2:8" x14ac:dyDescent="0.15">
      <c r="B42" s="31"/>
      <c r="C42" s="231"/>
      <c r="D42" s="232"/>
      <c r="E42" s="2"/>
      <c r="G42" s="2"/>
      <c r="H42" s="2"/>
    </row>
    <row r="43" spans="2:8" x14ac:dyDescent="0.15">
      <c r="B43" s="31"/>
      <c r="C43" s="231"/>
      <c r="D43" s="232"/>
      <c r="E43" s="2"/>
      <c r="G43" s="2"/>
      <c r="H43" s="2"/>
    </row>
    <row r="44" spans="2:8" x14ac:dyDescent="0.15">
      <c r="B44" s="31"/>
      <c r="C44" s="231"/>
      <c r="D44" s="232"/>
      <c r="E44" s="2"/>
      <c r="G44" s="2"/>
      <c r="H44" s="2"/>
    </row>
    <row r="45" spans="2:8" x14ac:dyDescent="0.15">
      <c r="B45" s="31"/>
      <c r="C45" s="231"/>
      <c r="D45" s="232"/>
      <c r="E45" s="2"/>
      <c r="G45" s="2"/>
      <c r="H45" s="2"/>
    </row>
    <row r="46" spans="2:8" x14ac:dyDescent="0.15">
      <c r="B46" s="31"/>
      <c r="C46" s="231"/>
      <c r="D46" s="232"/>
      <c r="F46"/>
      <c r="G46" s="2"/>
      <c r="H46" s="2"/>
    </row>
    <row r="47" spans="2:8" x14ac:dyDescent="0.15">
      <c r="B47" s="31"/>
      <c r="C47" s="231"/>
      <c r="D47" s="232"/>
      <c r="F47" s="2"/>
      <c r="G47" s="2"/>
      <c r="H47" s="2"/>
    </row>
    <row r="48" spans="2:8" x14ac:dyDescent="0.15">
      <c r="B48" s="31"/>
      <c r="C48" s="231"/>
      <c r="D48" s="232"/>
      <c r="F48" s="2"/>
      <c r="G48" s="2"/>
      <c r="H48" s="2"/>
    </row>
    <row r="49" spans="2:8" x14ac:dyDescent="0.15">
      <c r="B49" s="31"/>
      <c r="C49" s="231"/>
      <c r="D49" s="232"/>
      <c r="F49" s="2"/>
      <c r="G49" s="2"/>
      <c r="H49" s="2"/>
    </row>
    <row r="50" spans="2:8" x14ac:dyDescent="0.15">
      <c r="B50" s="31"/>
      <c r="C50" s="231"/>
      <c r="D50" s="232"/>
      <c r="F50" s="2"/>
      <c r="G50" s="2"/>
      <c r="H50" s="2"/>
    </row>
    <row r="51" spans="2:8" x14ac:dyDescent="0.15">
      <c r="B51" s="31"/>
      <c r="C51" s="231"/>
      <c r="D51" s="232"/>
      <c r="F51" s="2"/>
      <c r="G51" s="2"/>
      <c r="H51" s="2"/>
    </row>
    <row r="52" spans="2:8" x14ac:dyDescent="0.15">
      <c r="B52" s="31"/>
      <c r="C52" s="231"/>
      <c r="D52" s="232"/>
      <c r="F52" s="2"/>
      <c r="G52" s="2"/>
      <c r="H52" s="2"/>
    </row>
    <row r="53" spans="2:8" x14ac:dyDescent="0.15">
      <c r="B53" s="31"/>
      <c r="C53" s="231"/>
      <c r="D53" s="232"/>
      <c r="F53" s="2"/>
      <c r="G53" s="2"/>
      <c r="H53" s="2"/>
    </row>
    <row r="54" spans="2:8" x14ac:dyDescent="0.15">
      <c r="B54" s="31"/>
      <c r="C54" s="231"/>
      <c r="D54" s="232"/>
      <c r="F54" s="2"/>
      <c r="G54" s="2"/>
      <c r="H54" s="2"/>
    </row>
    <row r="55" spans="2:8" x14ac:dyDescent="0.15">
      <c r="B55" s="31"/>
      <c r="C55" s="231"/>
      <c r="D55" s="232"/>
      <c r="F55" s="2"/>
      <c r="G55" s="2"/>
      <c r="H55" s="2"/>
    </row>
    <row r="56" spans="2:8" x14ac:dyDescent="0.15">
      <c r="B56" s="31"/>
      <c r="C56" s="231"/>
      <c r="D56" s="232"/>
      <c r="F56" s="2"/>
      <c r="G56" s="2"/>
      <c r="H56" s="2"/>
    </row>
    <row r="57" spans="2:8" x14ac:dyDescent="0.15">
      <c r="B57" s="31"/>
      <c r="C57" s="231"/>
      <c r="D57" s="232"/>
    </row>
    <row r="58" spans="2:8" x14ac:dyDescent="0.15">
      <c r="B58" s="31"/>
      <c r="C58" s="231"/>
      <c r="D58" s="232"/>
    </row>
    <row r="59" spans="2:8" x14ac:dyDescent="0.15">
      <c r="B59" s="31"/>
      <c r="C59" s="231"/>
      <c r="D59" s="232"/>
    </row>
    <row r="60" spans="2:8" x14ac:dyDescent="0.15">
      <c r="B60" s="31"/>
      <c r="C60" s="231"/>
      <c r="D60" s="232"/>
    </row>
    <row r="61" spans="2:8" x14ac:dyDescent="0.15">
      <c r="B61" s="31"/>
      <c r="C61" s="231"/>
      <c r="D61" s="232"/>
    </row>
    <row r="62" spans="2:8" x14ac:dyDescent="0.15">
      <c r="B62" s="31"/>
      <c r="C62" s="231"/>
      <c r="D62" s="232"/>
    </row>
    <row r="63" spans="2:8" x14ac:dyDescent="0.15">
      <c r="B63" s="31"/>
      <c r="C63" s="231"/>
      <c r="D63" s="232"/>
    </row>
    <row r="64" spans="2:8" x14ac:dyDescent="0.15">
      <c r="B64" s="31"/>
      <c r="C64" s="231"/>
      <c r="D64" s="232"/>
    </row>
    <row r="65" spans="2:6" x14ac:dyDescent="0.15">
      <c r="B65" s="31"/>
      <c r="C65" s="231"/>
      <c r="D65" s="232"/>
    </row>
    <row r="66" spans="2:6" x14ac:dyDescent="0.15">
      <c r="B66" s="31"/>
      <c r="C66" s="231"/>
      <c r="D66" s="232"/>
    </row>
    <row r="67" spans="2:6" x14ac:dyDescent="0.15">
      <c r="B67" s="31"/>
      <c r="C67" s="231"/>
      <c r="D67" s="232"/>
    </row>
    <row r="68" spans="2:6" x14ac:dyDescent="0.15">
      <c r="B68" s="31"/>
      <c r="C68" s="231"/>
      <c r="D68" s="232"/>
    </row>
    <row r="69" spans="2:6" x14ac:dyDescent="0.15">
      <c r="B69" s="31"/>
      <c r="C69" s="231"/>
      <c r="D69" s="232"/>
    </row>
    <row r="70" spans="2:6" x14ac:dyDescent="0.15">
      <c r="B70" s="31"/>
      <c r="C70" s="231"/>
      <c r="D70" s="232"/>
      <c r="F70"/>
    </row>
    <row r="71" spans="2:6" x14ac:dyDescent="0.15">
      <c r="B71" s="31"/>
      <c r="C71" s="231"/>
      <c r="D71" s="232"/>
    </row>
    <row r="72" spans="2:6" x14ac:dyDescent="0.15">
      <c r="B72" s="31"/>
      <c r="C72" s="231"/>
      <c r="D72" s="232"/>
    </row>
    <row r="73" spans="2:6" x14ac:dyDescent="0.15">
      <c r="B73" s="31"/>
      <c r="C73" s="231"/>
      <c r="D73" s="232"/>
    </row>
    <row r="74" spans="2:6" x14ac:dyDescent="0.15">
      <c r="B74" s="31"/>
      <c r="C74" s="231"/>
      <c r="D74" s="232"/>
    </row>
    <row r="75" spans="2:6" x14ac:dyDescent="0.15">
      <c r="B75" s="31"/>
      <c r="C75" s="231"/>
      <c r="D75" s="232"/>
    </row>
    <row r="76" spans="2:6" x14ac:dyDescent="0.15">
      <c r="B76" s="31"/>
      <c r="C76" s="231"/>
      <c r="D76" s="232"/>
    </row>
    <row r="77" spans="2:6" x14ac:dyDescent="0.15">
      <c r="B77" s="31"/>
      <c r="C77" s="231"/>
      <c r="D77" s="232"/>
    </row>
    <row r="78" spans="2:6" x14ac:dyDescent="0.15">
      <c r="B78" s="31"/>
      <c r="C78" s="231"/>
      <c r="D78" s="232"/>
    </row>
  </sheetData>
  <sheetProtection password="8401" sheet="1" scenarios="1"/>
  <phoneticPr fontId="2"/>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dimension ref="A1:G71"/>
  <sheetViews>
    <sheetView workbookViewId="0"/>
  </sheetViews>
  <sheetFormatPr defaultRowHeight="13.5" x14ac:dyDescent="0.15"/>
  <cols>
    <col min="1" max="1" width="13" bestFit="1" customWidth="1"/>
  </cols>
  <sheetData>
    <row r="1" spans="1:7" x14ac:dyDescent="0.15">
      <c r="A1" t="s">
        <v>957</v>
      </c>
    </row>
    <row r="3" spans="1:7" x14ac:dyDescent="0.15">
      <c r="A3" t="s">
        <v>321</v>
      </c>
    </row>
    <row r="4" spans="1:7" x14ac:dyDescent="0.15">
      <c r="A4" s="27" t="s">
        <v>382</v>
      </c>
    </row>
    <row r="5" spans="1:7" x14ac:dyDescent="0.15">
      <c r="A5" s="27" t="s">
        <v>854</v>
      </c>
    </row>
    <row r="6" spans="1:7" x14ac:dyDescent="0.15">
      <c r="A6" s="27" t="s">
        <v>76</v>
      </c>
    </row>
    <row r="7" spans="1:7" x14ac:dyDescent="0.15">
      <c r="A7" s="27" t="s">
        <v>712</v>
      </c>
    </row>
    <row r="8" spans="1:7" x14ac:dyDescent="0.15">
      <c r="A8" s="27" t="s">
        <v>842</v>
      </c>
    </row>
    <row r="10" spans="1:7" x14ac:dyDescent="0.15">
      <c r="A10" t="s">
        <v>382</v>
      </c>
      <c r="B10" t="s">
        <v>976</v>
      </c>
    </row>
    <row r="11" spans="1:7" x14ac:dyDescent="0.15">
      <c r="B11" t="s">
        <v>950</v>
      </c>
      <c r="C11" t="s">
        <v>951</v>
      </c>
      <c r="D11" t="s">
        <v>952</v>
      </c>
      <c r="E11" t="s">
        <v>953</v>
      </c>
      <c r="F11" t="s">
        <v>954</v>
      </c>
      <c r="G11" t="s">
        <v>955</v>
      </c>
    </row>
    <row r="12" spans="1:7" x14ac:dyDescent="0.15">
      <c r="A12" t="s">
        <v>950</v>
      </c>
      <c r="B12" s="16">
        <v>0</v>
      </c>
      <c r="C12" s="16">
        <v>5</v>
      </c>
      <c r="D12" s="16">
        <v>3</v>
      </c>
      <c r="E12" s="16">
        <v>2</v>
      </c>
      <c r="F12" s="16">
        <v>1</v>
      </c>
      <c r="G12" s="16">
        <v>3</v>
      </c>
    </row>
    <row r="13" spans="1:7" x14ac:dyDescent="0.15">
      <c r="A13" t="s">
        <v>951</v>
      </c>
      <c r="B13" s="16">
        <v>5</v>
      </c>
      <c r="C13" s="16">
        <v>0</v>
      </c>
      <c r="D13" s="16">
        <v>3</v>
      </c>
      <c r="E13" s="16">
        <v>3</v>
      </c>
      <c r="F13" s="16">
        <v>2</v>
      </c>
      <c r="G13" s="16">
        <v>4</v>
      </c>
    </row>
    <row r="14" spans="1:7" x14ac:dyDescent="0.15">
      <c r="A14" t="s">
        <v>952</v>
      </c>
      <c r="B14" s="16">
        <v>3</v>
      </c>
      <c r="C14" s="16">
        <v>3</v>
      </c>
      <c r="D14" s="16">
        <v>0</v>
      </c>
      <c r="E14" s="16">
        <v>1</v>
      </c>
      <c r="F14" s="16">
        <v>1</v>
      </c>
      <c r="G14" s="16">
        <v>2</v>
      </c>
    </row>
    <row r="15" spans="1:7" x14ac:dyDescent="0.15">
      <c r="A15" t="s">
        <v>953</v>
      </c>
      <c r="B15" s="16">
        <v>2</v>
      </c>
      <c r="C15" s="16">
        <v>3</v>
      </c>
      <c r="D15" s="16">
        <v>1</v>
      </c>
      <c r="E15" s="16">
        <v>0</v>
      </c>
      <c r="F15" s="16">
        <v>4</v>
      </c>
      <c r="G15" s="16">
        <v>2</v>
      </c>
    </row>
    <row r="16" spans="1:7" x14ac:dyDescent="0.15">
      <c r="A16" t="s">
        <v>954</v>
      </c>
      <c r="B16" s="16">
        <v>1</v>
      </c>
      <c r="C16" s="16">
        <v>2</v>
      </c>
      <c r="D16" s="16">
        <v>1</v>
      </c>
      <c r="E16" s="16">
        <v>4</v>
      </c>
      <c r="F16" s="16">
        <v>0</v>
      </c>
      <c r="G16" s="16">
        <v>2</v>
      </c>
    </row>
    <row r="17" spans="1:7" x14ac:dyDescent="0.15">
      <c r="A17" t="s">
        <v>955</v>
      </c>
      <c r="B17" s="16">
        <v>3</v>
      </c>
      <c r="C17" s="16">
        <v>4</v>
      </c>
      <c r="D17" s="16">
        <v>2</v>
      </c>
      <c r="E17" s="16">
        <v>2</v>
      </c>
      <c r="F17" s="16">
        <v>2</v>
      </c>
      <c r="G17" s="16">
        <v>0</v>
      </c>
    </row>
    <row r="19" spans="1:7" x14ac:dyDescent="0.15">
      <c r="A19" t="s">
        <v>854</v>
      </c>
    </row>
    <row r="20" spans="1:7" x14ac:dyDescent="0.15">
      <c r="B20" t="s">
        <v>950</v>
      </c>
      <c r="C20" t="s">
        <v>951</v>
      </c>
      <c r="D20" t="s">
        <v>952</v>
      </c>
      <c r="E20" t="s">
        <v>953</v>
      </c>
      <c r="F20" t="s">
        <v>954</v>
      </c>
      <c r="G20" t="s">
        <v>955</v>
      </c>
    </row>
    <row r="21" spans="1:7" x14ac:dyDescent="0.15">
      <c r="A21" t="s">
        <v>950</v>
      </c>
      <c r="B21" s="16">
        <v>-28</v>
      </c>
      <c r="C21" s="16">
        <v>10</v>
      </c>
      <c r="D21" s="16">
        <v>6</v>
      </c>
      <c r="E21" s="16">
        <v>4</v>
      </c>
      <c r="F21" s="16">
        <v>2</v>
      </c>
      <c r="G21" s="16">
        <v>6</v>
      </c>
    </row>
    <row r="22" spans="1:7" x14ac:dyDescent="0.15">
      <c r="A22" t="s">
        <v>951</v>
      </c>
      <c r="B22" s="16">
        <v>10</v>
      </c>
      <c r="C22" s="16">
        <v>-34</v>
      </c>
      <c r="D22" s="16">
        <v>6</v>
      </c>
      <c r="E22" s="16">
        <v>6</v>
      </c>
      <c r="F22" s="16">
        <v>4</v>
      </c>
      <c r="G22" s="16">
        <v>8</v>
      </c>
    </row>
    <row r="23" spans="1:7" x14ac:dyDescent="0.15">
      <c r="A23" t="s">
        <v>952</v>
      </c>
      <c r="B23" s="16">
        <v>6</v>
      </c>
      <c r="C23" s="16">
        <v>6</v>
      </c>
      <c r="D23" s="16">
        <v>-20</v>
      </c>
      <c r="E23" s="16">
        <v>2</v>
      </c>
      <c r="F23" s="16">
        <v>2</v>
      </c>
      <c r="G23" s="16">
        <v>4</v>
      </c>
    </row>
    <row r="24" spans="1:7" x14ac:dyDescent="0.15">
      <c r="A24" t="s">
        <v>953</v>
      </c>
      <c r="B24" s="16">
        <v>4</v>
      </c>
      <c r="C24" s="16">
        <v>6</v>
      </c>
      <c r="D24" s="16">
        <v>2</v>
      </c>
      <c r="E24" s="16">
        <v>-24</v>
      </c>
      <c r="F24" s="16">
        <v>8</v>
      </c>
      <c r="G24" s="16">
        <v>4</v>
      </c>
    </row>
    <row r="25" spans="1:7" x14ac:dyDescent="0.15">
      <c r="A25" t="s">
        <v>954</v>
      </c>
      <c r="B25" s="16">
        <v>2</v>
      </c>
      <c r="C25" s="16">
        <v>4</v>
      </c>
      <c r="D25" s="16">
        <v>2</v>
      </c>
      <c r="E25" s="16">
        <v>8</v>
      </c>
      <c r="F25" s="16">
        <v>-20</v>
      </c>
      <c r="G25" s="16">
        <v>4</v>
      </c>
    </row>
    <row r="26" spans="1:7" x14ac:dyDescent="0.15">
      <c r="A26" t="s">
        <v>955</v>
      </c>
      <c r="B26" s="16">
        <v>6</v>
      </c>
      <c r="C26" s="16">
        <v>8</v>
      </c>
      <c r="D26" s="16">
        <v>4</v>
      </c>
      <c r="E26" s="16">
        <v>4</v>
      </c>
      <c r="F26" s="16">
        <v>4</v>
      </c>
      <c r="G26" s="16">
        <v>-26</v>
      </c>
    </row>
    <row r="28" spans="1:7" x14ac:dyDescent="0.15">
      <c r="A28" t="s">
        <v>76</v>
      </c>
    </row>
    <row r="29" spans="1:7" x14ac:dyDescent="0.15">
      <c r="A29" t="s">
        <v>832</v>
      </c>
      <c r="B29" t="s">
        <v>76</v>
      </c>
    </row>
    <row r="30" spans="1:7" x14ac:dyDescent="0.15">
      <c r="A30" t="s">
        <v>835</v>
      </c>
      <c r="B30" s="16">
        <v>-19.038906080817902</v>
      </c>
    </row>
    <row r="31" spans="1:7" x14ac:dyDescent="0.15">
      <c r="A31" t="s">
        <v>836</v>
      </c>
      <c r="B31" s="16">
        <v>-26.582940068328117</v>
      </c>
    </row>
    <row r="32" spans="1:7" x14ac:dyDescent="0.15">
      <c r="A32" t="s">
        <v>837</v>
      </c>
      <c r="B32" s="16">
        <v>-30.413033462481774</v>
      </c>
    </row>
    <row r="33" spans="1:7" x14ac:dyDescent="0.15">
      <c r="A33" t="s">
        <v>838</v>
      </c>
      <c r="B33" s="16">
        <v>-33.478951065415359</v>
      </c>
    </row>
    <row r="34" spans="1:7" x14ac:dyDescent="0.15">
      <c r="A34" t="s">
        <v>839</v>
      </c>
      <c r="B34" s="16">
        <v>-42.486169322956833</v>
      </c>
    </row>
    <row r="36" spans="1:7" x14ac:dyDescent="0.15">
      <c r="A36" t="s">
        <v>712</v>
      </c>
    </row>
    <row r="37" spans="1:7" x14ac:dyDescent="0.15">
      <c r="B37" t="s">
        <v>835</v>
      </c>
      <c r="C37" t="s">
        <v>836</v>
      </c>
      <c r="D37" t="s">
        <v>837</v>
      </c>
      <c r="E37" t="s">
        <v>838</v>
      </c>
      <c r="F37" t="s">
        <v>839</v>
      </c>
    </row>
    <row r="38" spans="1:7" x14ac:dyDescent="0.15">
      <c r="A38" t="s">
        <v>1006</v>
      </c>
      <c r="B38" s="16">
        <v>0.2591678757110627</v>
      </c>
      <c r="C38" s="16">
        <v>0.32210746315796329</v>
      </c>
      <c r="D38" s="16">
        <v>7.0392425153058727E-2</v>
      </c>
      <c r="E38" s="16">
        <v>0.67635451369656308</v>
      </c>
      <c r="F38" s="16">
        <v>0.44721539105228364</v>
      </c>
      <c r="G38" s="16"/>
    </row>
    <row r="39" spans="1:7" x14ac:dyDescent="0.15">
      <c r="A39" t="s">
        <v>951</v>
      </c>
      <c r="B39" s="16">
        <v>0.1204312418338251</v>
      </c>
      <c r="C39" s="16">
        <v>0.22583670196764899</v>
      </c>
      <c r="D39" s="16">
        <v>1.5496216372319759E-2</v>
      </c>
      <c r="E39" s="16">
        <v>0.16695611981379899</v>
      </c>
      <c r="F39" s="16">
        <v>-0.8600656688317091</v>
      </c>
      <c r="G39" s="16"/>
    </row>
    <row r="40" spans="1:7" x14ac:dyDescent="0.15">
      <c r="A40" t="s">
        <v>952</v>
      </c>
      <c r="B40" s="16">
        <v>0.57440632944238035</v>
      </c>
      <c r="C40" s="16">
        <v>-0.67588974593980644</v>
      </c>
      <c r="D40" s="16">
        <v>7.5870558885706693E-2</v>
      </c>
      <c r="E40" s="16">
        <v>-0.19267145998035623</v>
      </c>
      <c r="F40" s="16">
        <v>6.0705190607534737E-2</v>
      </c>
      <c r="G40" s="16"/>
    </row>
    <row r="41" spans="1:7" x14ac:dyDescent="0.15">
      <c r="A41" t="s">
        <v>953</v>
      </c>
      <c r="B41" s="16">
        <v>-0.39263053204009651</v>
      </c>
      <c r="C41" s="16">
        <v>9.2977399096608584E-2</v>
      </c>
      <c r="D41" s="16">
        <v>0.7535929200167516</v>
      </c>
      <c r="E41" s="16">
        <v>-0.29740741408124738</v>
      </c>
      <c r="F41" s="16">
        <v>0.11906444830681279</v>
      </c>
      <c r="G41" s="16"/>
    </row>
    <row r="42" spans="1:7" x14ac:dyDescent="0.15">
      <c r="A42" t="s">
        <v>954</v>
      </c>
      <c r="B42" s="16">
        <v>-0.65261222448315703</v>
      </c>
      <c r="C42" s="16">
        <v>-0.41792458725101106</v>
      </c>
      <c r="D42" s="16">
        <v>-0.42442406201575222</v>
      </c>
      <c r="E42" s="16">
        <v>0.22755637716364421</v>
      </c>
      <c r="F42" s="16">
        <v>2.918849009038885E-2</v>
      </c>
      <c r="G42" s="16"/>
    </row>
    <row r="43" spans="1:7" x14ac:dyDescent="0.15">
      <c r="A43" t="s">
        <v>955</v>
      </c>
      <c r="B43" s="16">
        <v>9.1237309535985384E-2</v>
      </c>
      <c r="C43" s="16">
        <v>0.45289276896859654</v>
      </c>
      <c r="D43" s="16">
        <v>-0.49092805841208426</v>
      </c>
      <c r="E43" s="16">
        <v>-0.58078813661240258</v>
      </c>
      <c r="F43" s="16">
        <v>0.20389214877468884</v>
      </c>
      <c r="G43" s="16"/>
    </row>
    <row r="45" spans="1:7" x14ac:dyDescent="0.15">
      <c r="A45" t="s">
        <v>842</v>
      </c>
    </row>
    <row r="65" spans="1:3" x14ac:dyDescent="0.15">
      <c r="A65" t="s">
        <v>184</v>
      </c>
      <c r="B65" s="26" t="s">
        <v>835</v>
      </c>
      <c r="C65" s="26" t="s">
        <v>836</v>
      </c>
    </row>
    <row r="66" spans="1:3" x14ac:dyDescent="0.15">
      <c r="A66" t="s">
        <v>950</v>
      </c>
      <c r="B66" s="16">
        <v>0.2591678757110627</v>
      </c>
      <c r="C66" s="16">
        <v>0.32210746315796329</v>
      </c>
    </row>
    <row r="67" spans="1:3" x14ac:dyDescent="0.15">
      <c r="A67" t="s">
        <v>951</v>
      </c>
      <c r="B67" s="16">
        <v>0.1204312418338251</v>
      </c>
      <c r="C67" s="16">
        <v>0.22583670196764899</v>
      </c>
    </row>
    <row r="68" spans="1:3" x14ac:dyDescent="0.15">
      <c r="A68" t="s">
        <v>952</v>
      </c>
      <c r="B68" s="16">
        <v>0.57440632944238035</v>
      </c>
      <c r="C68" s="16">
        <v>-0.67588974593980644</v>
      </c>
    </row>
    <row r="69" spans="1:3" x14ac:dyDescent="0.15">
      <c r="A69" t="s">
        <v>953</v>
      </c>
      <c r="B69" s="16">
        <v>-0.39263053204009651</v>
      </c>
      <c r="C69" s="16">
        <v>9.2977399096608584E-2</v>
      </c>
    </row>
    <row r="70" spans="1:3" x14ac:dyDescent="0.15">
      <c r="A70" t="s">
        <v>954</v>
      </c>
      <c r="B70" s="16">
        <v>-0.65261222448315703</v>
      </c>
      <c r="C70" s="16">
        <v>-0.41792458725101106</v>
      </c>
    </row>
    <row r="71" spans="1:3" x14ac:dyDescent="0.15">
      <c r="A71" t="s">
        <v>955</v>
      </c>
      <c r="B71" s="16">
        <v>9.1237309535985384E-2</v>
      </c>
      <c r="C71" s="16">
        <v>0.45289276896859654</v>
      </c>
    </row>
  </sheetData>
  <phoneticPr fontId="2"/>
  <hyperlinks>
    <hyperlink ref="A4" location="A10" display="分析対象行列" xr:uid="{00000000-0004-0000-3100-000000000000}"/>
    <hyperlink ref="A5" location="A19" display="H行列" xr:uid="{00000000-0004-0000-3100-000001000000}"/>
    <hyperlink ref="A6" location="A28" display="固有値" xr:uid="{00000000-0004-0000-3100-000002000000}"/>
    <hyperlink ref="A7" location="A36" display="固有ベクトル" xr:uid="{00000000-0004-0000-3100-000003000000}"/>
    <hyperlink ref="A8" location="A45" display="投影結果" xr:uid="{00000000-0004-0000-3100-000004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B2:I101"/>
  <sheetViews>
    <sheetView workbookViewId="0">
      <selection activeCell="C34" activeCellId="1" sqref="E34 C34:E34"/>
    </sheetView>
  </sheetViews>
  <sheetFormatPr defaultColWidth="9" defaultRowHeight="13.5" x14ac:dyDescent="0.15"/>
  <cols>
    <col min="1" max="1" width="2.625" style="3" customWidth="1"/>
    <col min="2" max="2" width="4.625" style="3" customWidth="1"/>
    <col min="3" max="16384" width="9" style="3"/>
  </cols>
  <sheetData>
    <row r="2" spans="2:2" s="2" customFormat="1" ht="18" customHeight="1" x14ac:dyDescent="0.15">
      <c r="B2" s="25" t="s">
        <v>598</v>
      </c>
    </row>
    <row r="3" spans="2:2" s="2" customFormat="1" x14ac:dyDescent="0.15"/>
    <row r="4" spans="2:2" s="2" customFormat="1" x14ac:dyDescent="0.15"/>
    <row r="5" spans="2:2" s="2" customFormat="1" x14ac:dyDescent="0.15"/>
    <row r="6" spans="2:2" s="2" customFormat="1" ht="16.5" customHeight="1" x14ac:dyDescent="0.15"/>
    <row r="7" spans="2:2" s="2" customFormat="1" ht="16.5" customHeight="1" x14ac:dyDescent="0.15"/>
    <row r="8" spans="2:2" s="2" customFormat="1" ht="16.5" customHeight="1" x14ac:dyDescent="0.15"/>
    <row r="9" spans="2:2" s="2" customFormat="1" ht="16.5" customHeight="1" x14ac:dyDescent="0.15"/>
    <row r="10" spans="2:2" s="2" customFormat="1" ht="16.5" customHeight="1" x14ac:dyDescent="0.15"/>
    <row r="11" spans="2:2" s="2" customFormat="1" ht="16.5" customHeight="1" x14ac:dyDescent="0.15"/>
    <row r="12" spans="2:2" s="2" customFormat="1" ht="16.5" customHeight="1" x14ac:dyDescent="0.15"/>
    <row r="13" spans="2:2" s="2" customFormat="1" ht="16.5" customHeight="1" x14ac:dyDescent="0.15"/>
    <row r="14" spans="2:2" s="2" customFormat="1" ht="16.5" customHeight="1" x14ac:dyDescent="0.15"/>
    <row r="15" spans="2:2" s="2" customFormat="1" ht="16.5" customHeight="1" x14ac:dyDescent="0.15"/>
    <row r="16" spans="2:2" s="2" customFormat="1" ht="16.5" customHeight="1" x14ac:dyDescent="0.15"/>
    <row r="17" s="2" customFormat="1" ht="16.5" customHeight="1" x14ac:dyDescent="0.15"/>
    <row r="18" s="2" customFormat="1" ht="16.5" customHeight="1" x14ac:dyDescent="0.15"/>
    <row r="19" s="2" customFormat="1" ht="16.5" customHeight="1" x14ac:dyDescent="0.15"/>
    <row r="20" s="2" customFormat="1" ht="16.5" customHeight="1" x14ac:dyDescent="0.15"/>
    <row r="21" s="2" customFormat="1" ht="16.5" customHeight="1" x14ac:dyDescent="0.15"/>
    <row r="22" s="2" customFormat="1" ht="16.5" customHeight="1" x14ac:dyDescent="0.15"/>
    <row r="23" s="2" customFormat="1" ht="16.5" customHeight="1" x14ac:dyDescent="0.15"/>
    <row r="24" s="2" customFormat="1" ht="16.5" customHeight="1" x14ac:dyDescent="0.15"/>
    <row r="25" s="2" customFormat="1" ht="16.5" customHeight="1" x14ac:dyDescent="0.15"/>
    <row r="26" s="2" customFormat="1" ht="16.5" customHeight="1" x14ac:dyDescent="0.15"/>
    <row r="27" s="2" customFormat="1" ht="16.5" customHeight="1" x14ac:dyDescent="0.15"/>
    <row r="28" s="2" customFormat="1" ht="16.5" customHeight="1" x14ac:dyDescent="0.15"/>
    <row r="29" s="2" customFormat="1" ht="16.5" customHeight="1" x14ac:dyDescent="0.15"/>
    <row r="30" s="2" customFormat="1" ht="16.5" customHeight="1" x14ac:dyDescent="0.15"/>
    <row r="31" s="2" customFormat="1" ht="16.5" customHeight="1" x14ac:dyDescent="0.15"/>
    <row r="32" s="2" customFormat="1" ht="16.5" customHeight="1" x14ac:dyDescent="0.15"/>
    <row r="33" spans="2:9" s="2" customFormat="1" ht="14.25" thickBot="1" x14ac:dyDescent="0.2">
      <c r="B33" s="35" t="s">
        <v>450</v>
      </c>
      <c r="C33" s="31"/>
      <c r="D33" s="31"/>
      <c r="E33" s="31"/>
      <c r="F33" s="31"/>
      <c r="G33" s="31" t="s">
        <v>451</v>
      </c>
      <c r="H33" s="31"/>
      <c r="I33" s="31"/>
    </row>
    <row r="34" spans="2:9" s="2" customFormat="1" x14ac:dyDescent="0.15">
      <c r="B34" s="31" t="s">
        <v>17</v>
      </c>
      <c r="C34" s="117" t="s">
        <v>452</v>
      </c>
      <c r="D34" s="118" t="s">
        <v>453</v>
      </c>
      <c r="E34" s="123" t="s">
        <v>454</v>
      </c>
      <c r="F34" s="31"/>
      <c r="G34" s="126" t="s">
        <v>454</v>
      </c>
      <c r="H34" s="127" t="s">
        <v>455</v>
      </c>
      <c r="I34" s="128">
        <v>1</v>
      </c>
    </row>
    <row r="35" spans="2:9" s="2" customFormat="1" x14ac:dyDescent="0.15">
      <c r="B35" s="31">
        <v>1</v>
      </c>
      <c r="C35" s="119">
        <v>1</v>
      </c>
      <c r="D35" s="120">
        <v>24</v>
      </c>
      <c r="E35" s="124">
        <v>1</v>
      </c>
      <c r="F35" s="31"/>
      <c r="G35" s="129"/>
      <c r="H35" s="32" t="s">
        <v>456</v>
      </c>
      <c r="I35" s="130">
        <v>0</v>
      </c>
    </row>
    <row r="36" spans="2:9" x14ac:dyDescent="0.15">
      <c r="B36" s="31">
        <v>2</v>
      </c>
      <c r="C36" s="119">
        <v>1</v>
      </c>
      <c r="D36" s="120">
        <v>18</v>
      </c>
      <c r="E36" s="124">
        <v>1</v>
      </c>
      <c r="F36" s="31"/>
      <c r="G36" s="131" t="s">
        <v>452</v>
      </c>
      <c r="H36" s="33" t="s">
        <v>457</v>
      </c>
      <c r="I36" s="132">
        <v>1</v>
      </c>
    </row>
    <row r="37" spans="2:9" x14ac:dyDescent="0.15">
      <c r="B37" s="31">
        <v>3</v>
      </c>
      <c r="C37" s="119">
        <v>0</v>
      </c>
      <c r="D37" s="120">
        <v>15</v>
      </c>
      <c r="E37" s="124">
        <v>1</v>
      </c>
      <c r="F37" s="31"/>
      <c r="G37" s="129"/>
      <c r="H37" s="32" t="s">
        <v>33</v>
      </c>
      <c r="I37" s="130">
        <v>0</v>
      </c>
    </row>
    <row r="38" spans="2:9" x14ac:dyDescent="0.15">
      <c r="B38" s="31">
        <v>4</v>
      </c>
      <c r="C38" s="119">
        <v>1</v>
      </c>
      <c r="D38" s="120">
        <v>16</v>
      </c>
      <c r="E38" s="124">
        <v>1</v>
      </c>
      <c r="F38" s="31"/>
      <c r="G38" s="31"/>
      <c r="H38" s="31"/>
      <c r="I38" s="31"/>
    </row>
    <row r="39" spans="2:9" x14ac:dyDescent="0.15">
      <c r="B39" s="31">
        <v>5</v>
      </c>
      <c r="C39" s="119">
        <v>0</v>
      </c>
      <c r="D39" s="120">
        <v>10</v>
      </c>
      <c r="E39" s="124">
        <v>1</v>
      </c>
      <c r="F39" s="31"/>
      <c r="G39" s="31"/>
      <c r="H39" s="31"/>
      <c r="I39" s="31"/>
    </row>
    <row r="40" spans="2:9" x14ac:dyDescent="0.15">
      <c r="B40" s="31">
        <v>6</v>
      </c>
      <c r="C40" s="119">
        <v>1</v>
      </c>
      <c r="D40" s="120">
        <v>26</v>
      </c>
      <c r="E40" s="124">
        <v>1</v>
      </c>
      <c r="F40" s="31"/>
      <c r="G40" s="31"/>
      <c r="H40" s="31"/>
      <c r="I40" s="31"/>
    </row>
    <row r="41" spans="2:9" x14ac:dyDescent="0.15">
      <c r="B41" s="31">
        <v>7</v>
      </c>
      <c r="C41" s="119">
        <v>1</v>
      </c>
      <c r="D41" s="120">
        <v>2</v>
      </c>
      <c r="E41" s="124">
        <v>1</v>
      </c>
      <c r="F41" s="31"/>
      <c r="G41" s="31"/>
      <c r="H41" s="31"/>
      <c r="I41" s="31"/>
    </row>
    <row r="42" spans="2:9" x14ac:dyDescent="0.15">
      <c r="B42" s="31">
        <v>8</v>
      </c>
      <c r="C42" s="119">
        <v>0</v>
      </c>
      <c r="D42" s="120">
        <v>24</v>
      </c>
      <c r="E42" s="124">
        <v>1</v>
      </c>
      <c r="F42" s="31"/>
      <c r="G42" s="31"/>
      <c r="H42" s="31"/>
      <c r="I42" s="31"/>
    </row>
    <row r="43" spans="2:9" x14ac:dyDescent="0.15">
      <c r="B43" s="31">
        <v>9</v>
      </c>
      <c r="C43" s="119">
        <v>1</v>
      </c>
      <c r="D43" s="120">
        <v>18</v>
      </c>
      <c r="E43" s="124">
        <v>1</v>
      </c>
      <c r="F43" s="31"/>
      <c r="G43" s="31"/>
      <c r="H43" s="31"/>
      <c r="I43" s="31"/>
    </row>
    <row r="44" spans="2:9" x14ac:dyDescent="0.15">
      <c r="B44" s="31">
        <v>10</v>
      </c>
      <c r="C44" s="119">
        <v>1</v>
      </c>
      <c r="D44" s="120">
        <v>22</v>
      </c>
      <c r="E44" s="124">
        <v>1</v>
      </c>
      <c r="F44" s="31"/>
      <c r="G44" s="31"/>
      <c r="H44" s="31"/>
      <c r="I44" s="31"/>
    </row>
    <row r="45" spans="2:9" x14ac:dyDescent="0.15">
      <c r="B45" s="31">
        <v>11</v>
      </c>
      <c r="C45" s="119">
        <v>1</v>
      </c>
      <c r="D45" s="120">
        <v>3</v>
      </c>
      <c r="E45" s="124">
        <v>1</v>
      </c>
      <c r="F45" s="31"/>
      <c r="G45" s="31"/>
      <c r="H45" s="31"/>
      <c r="I45" s="31"/>
    </row>
    <row r="46" spans="2:9" x14ac:dyDescent="0.15">
      <c r="B46" s="31">
        <v>12</v>
      </c>
      <c r="C46" s="119">
        <v>1</v>
      </c>
      <c r="D46" s="120">
        <v>6</v>
      </c>
      <c r="E46" s="124">
        <v>0</v>
      </c>
      <c r="F46" s="31"/>
      <c r="G46" s="31"/>
      <c r="H46" s="31"/>
      <c r="I46" s="31"/>
    </row>
    <row r="47" spans="2:9" x14ac:dyDescent="0.15">
      <c r="B47" s="31">
        <v>13</v>
      </c>
      <c r="C47" s="119">
        <v>0</v>
      </c>
      <c r="D47" s="120">
        <v>15</v>
      </c>
      <c r="E47" s="124">
        <v>0</v>
      </c>
      <c r="F47" s="31"/>
      <c r="G47" s="31"/>
      <c r="H47" s="31"/>
      <c r="I47" s="31"/>
    </row>
    <row r="48" spans="2:9" x14ac:dyDescent="0.15">
      <c r="B48" s="31">
        <v>14</v>
      </c>
      <c r="C48" s="119">
        <v>0</v>
      </c>
      <c r="D48" s="120">
        <v>12</v>
      </c>
      <c r="E48" s="124">
        <v>0</v>
      </c>
      <c r="F48" s="2"/>
      <c r="G48" s="2"/>
      <c r="H48" s="2"/>
      <c r="I48" s="2"/>
    </row>
    <row r="49" spans="2:9" x14ac:dyDescent="0.15">
      <c r="B49" s="31">
        <v>15</v>
      </c>
      <c r="C49" s="119">
        <v>1</v>
      </c>
      <c r="D49" s="120">
        <v>6</v>
      </c>
      <c r="E49" s="124">
        <v>0</v>
      </c>
      <c r="F49" s="2"/>
      <c r="G49" s="2"/>
      <c r="H49" s="2"/>
      <c r="I49" s="2"/>
    </row>
    <row r="50" spans="2:9" x14ac:dyDescent="0.15">
      <c r="B50" s="31">
        <v>16</v>
      </c>
      <c r="C50" s="119">
        <v>0</v>
      </c>
      <c r="D50" s="120">
        <v>6</v>
      </c>
      <c r="E50" s="124">
        <v>0</v>
      </c>
      <c r="F50" s="2"/>
      <c r="G50" s="2"/>
      <c r="H50" s="2"/>
      <c r="I50" s="2"/>
    </row>
    <row r="51" spans="2:9" x14ac:dyDescent="0.15">
      <c r="B51" s="31">
        <v>17</v>
      </c>
      <c r="C51" s="119">
        <v>1</v>
      </c>
      <c r="D51" s="120">
        <v>12</v>
      </c>
      <c r="E51" s="124">
        <v>0</v>
      </c>
      <c r="F51" s="2"/>
      <c r="G51" s="2"/>
      <c r="H51" s="2"/>
      <c r="I51" s="2"/>
    </row>
    <row r="52" spans="2:9" x14ac:dyDescent="0.15">
      <c r="B52" s="31">
        <v>18</v>
      </c>
      <c r="C52" s="119">
        <v>0</v>
      </c>
      <c r="D52" s="120">
        <v>12</v>
      </c>
      <c r="E52" s="124">
        <v>0</v>
      </c>
      <c r="F52" s="2"/>
      <c r="G52" s="2"/>
      <c r="H52" s="2"/>
      <c r="I52" s="2"/>
    </row>
    <row r="53" spans="2:9" x14ac:dyDescent="0.15">
      <c r="B53" s="31">
        <v>19</v>
      </c>
      <c r="C53" s="119">
        <v>1</v>
      </c>
      <c r="D53" s="120">
        <v>18</v>
      </c>
      <c r="E53" s="124">
        <v>0</v>
      </c>
      <c r="F53" s="2"/>
      <c r="G53" s="2"/>
      <c r="H53" s="2"/>
      <c r="I53" s="2"/>
    </row>
    <row r="54" spans="2:9" x14ac:dyDescent="0.15">
      <c r="B54" s="31">
        <v>20</v>
      </c>
      <c r="C54" s="119">
        <v>1</v>
      </c>
      <c r="D54" s="120">
        <v>3</v>
      </c>
      <c r="E54" s="124">
        <v>0</v>
      </c>
      <c r="F54" s="2"/>
      <c r="G54" s="2"/>
      <c r="H54" s="2"/>
      <c r="I54" s="2"/>
    </row>
    <row r="55" spans="2:9" x14ac:dyDescent="0.15">
      <c r="B55" s="31">
        <v>21</v>
      </c>
      <c r="C55" s="119">
        <v>1</v>
      </c>
      <c r="D55" s="120">
        <v>8</v>
      </c>
      <c r="E55" s="124">
        <v>0</v>
      </c>
      <c r="F55" s="2"/>
      <c r="G55" s="2"/>
      <c r="H55" s="2"/>
      <c r="I55" s="2"/>
    </row>
    <row r="56" spans="2:9" x14ac:dyDescent="0.15">
      <c r="B56" s="31">
        <v>22</v>
      </c>
      <c r="C56" s="119">
        <v>0</v>
      </c>
      <c r="D56" s="120">
        <v>9</v>
      </c>
      <c r="E56" s="124">
        <v>0</v>
      </c>
      <c r="F56" s="2"/>
      <c r="G56" s="2"/>
      <c r="H56" s="2"/>
      <c r="I56" s="2"/>
    </row>
    <row r="57" spans="2:9" x14ac:dyDescent="0.15">
      <c r="B57" s="31">
        <v>23</v>
      </c>
      <c r="C57" s="119">
        <v>0</v>
      </c>
      <c r="D57" s="120">
        <v>12</v>
      </c>
      <c r="E57" s="124">
        <v>0</v>
      </c>
      <c r="F57" s="2"/>
      <c r="G57" s="2"/>
      <c r="H57" s="2"/>
      <c r="I57" s="2"/>
    </row>
    <row r="58" spans="2:9" x14ac:dyDescent="0.15">
      <c r="B58" s="31">
        <v>24</v>
      </c>
      <c r="C58" s="119">
        <v>0</v>
      </c>
      <c r="D58" s="120">
        <v>6</v>
      </c>
      <c r="E58" s="124">
        <v>0</v>
      </c>
      <c r="F58" s="2"/>
      <c r="G58" s="2"/>
      <c r="H58" s="2"/>
      <c r="I58" s="2"/>
    </row>
    <row r="59" spans="2:9" x14ac:dyDescent="0.15">
      <c r="B59" s="31">
        <v>25</v>
      </c>
      <c r="C59" s="119">
        <v>0</v>
      </c>
      <c r="D59" s="120">
        <v>8</v>
      </c>
      <c r="E59" s="124">
        <v>0</v>
      </c>
      <c r="F59" s="2"/>
      <c r="G59" s="2"/>
      <c r="H59" s="2"/>
      <c r="I59" s="2"/>
    </row>
    <row r="60" spans="2:9" ht="14.25" thickBot="1" x14ac:dyDescent="0.2">
      <c r="B60" s="31">
        <v>26</v>
      </c>
      <c r="C60" s="121">
        <v>1</v>
      </c>
      <c r="D60" s="122">
        <v>12</v>
      </c>
      <c r="E60" s="125">
        <v>0</v>
      </c>
      <c r="F60" s="2"/>
      <c r="G60" s="2"/>
      <c r="H60" s="2"/>
      <c r="I60" s="2"/>
    </row>
    <row r="61" spans="2:9" x14ac:dyDescent="0.15">
      <c r="G61" s="2"/>
      <c r="H61" s="2"/>
      <c r="I61" s="2"/>
    </row>
    <row r="62" spans="2:9" x14ac:dyDescent="0.15">
      <c r="G62" s="2"/>
      <c r="H62" s="2"/>
      <c r="I62" s="2"/>
    </row>
    <row r="63" spans="2:9" x14ac:dyDescent="0.15">
      <c r="G63" s="2"/>
      <c r="H63" s="2"/>
      <c r="I63" s="2"/>
    </row>
    <row r="64" spans="2:9" x14ac:dyDescent="0.15">
      <c r="G64" s="2"/>
      <c r="H64" s="2"/>
      <c r="I64" s="2"/>
    </row>
    <row r="75" spans="2:2" x14ac:dyDescent="0.15">
      <c r="B75" t="s">
        <v>988</v>
      </c>
    </row>
    <row r="101" spans="2:2" x14ac:dyDescent="0.15">
      <c r="B101" t="s">
        <v>989</v>
      </c>
    </row>
  </sheetData>
  <sheetProtection password="8401" sheet="1" scenarios="1"/>
  <phoneticPr fontId="2"/>
  <pageMargins left="0.75" right="0.75" top="1" bottom="1" header="0.51200000000000001" footer="0.51200000000000001"/>
  <pageSetup paperSize="9" scale="66"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2"/>
  <dimension ref="A1:M205"/>
  <sheetViews>
    <sheetView workbookViewId="0"/>
  </sheetViews>
  <sheetFormatPr defaultRowHeight="13.5" x14ac:dyDescent="0.15"/>
  <cols>
    <col min="1" max="1" width="17.25" bestFit="1" customWidth="1"/>
  </cols>
  <sheetData>
    <row r="1" spans="1:1" x14ac:dyDescent="0.15">
      <c r="A1" t="s">
        <v>595</v>
      </c>
    </row>
    <row r="3" spans="1:1" x14ac:dyDescent="0.15">
      <c r="A3" t="s">
        <v>321</v>
      </c>
    </row>
    <row r="4" spans="1:1" x14ac:dyDescent="0.15">
      <c r="A4" s="27" t="s">
        <v>53</v>
      </c>
    </row>
    <row r="5" spans="1:1" x14ac:dyDescent="0.15">
      <c r="A5" s="27" t="s">
        <v>324</v>
      </c>
    </row>
    <row r="6" spans="1:1" x14ac:dyDescent="0.15">
      <c r="A6" s="27" t="s">
        <v>28</v>
      </c>
    </row>
    <row r="7" spans="1:1" x14ac:dyDescent="0.15">
      <c r="A7" s="27" t="s">
        <v>31</v>
      </c>
    </row>
    <row r="8" spans="1:1" x14ac:dyDescent="0.15">
      <c r="A8" s="27" t="s">
        <v>32</v>
      </c>
    </row>
    <row r="9" spans="1:1" x14ac:dyDescent="0.15">
      <c r="A9" s="27" t="s">
        <v>34</v>
      </c>
    </row>
    <row r="10" spans="1:1" x14ac:dyDescent="0.15">
      <c r="A10" s="27" t="s">
        <v>707</v>
      </c>
    </row>
    <row r="11" spans="1:1" x14ac:dyDescent="0.15">
      <c r="A11" s="27" t="s">
        <v>58</v>
      </c>
    </row>
    <row r="12" spans="1:1" x14ac:dyDescent="0.15">
      <c r="A12" s="27" t="s">
        <v>448</v>
      </c>
    </row>
    <row r="13" spans="1:1" x14ac:dyDescent="0.15">
      <c r="A13" s="27" t="s">
        <v>1004</v>
      </c>
    </row>
    <row r="14" spans="1:1" x14ac:dyDescent="0.15">
      <c r="A14" s="27" t="s">
        <v>1005</v>
      </c>
    </row>
    <row r="15" spans="1:1" x14ac:dyDescent="0.15">
      <c r="A15" s="27" t="s">
        <v>320</v>
      </c>
    </row>
    <row r="17" spans="1:8" x14ac:dyDescent="0.15">
      <c r="A17" t="s">
        <v>53</v>
      </c>
    </row>
    <row r="18" spans="1:8" x14ac:dyDescent="0.15">
      <c r="B18" t="s">
        <v>301</v>
      </c>
      <c r="C18" t="s">
        <v>69</v>
      </c>
    </row>
    <row r="19" spans="1:8" x14ac:dyDescent="0.15">
      <c r="A19" t="s">
        <v>54</v>
      </c>
      <c r="B19">
        <v>26</v>
      </c>
      <c r="C19" s="18">
        <v>1</v>
      </c>
    </row>
    <row r="20" spans="1:8" x14ac:dyDescent="0.15">
      <c r="A20" t="s">
        <v>55</v>
      </c>
      <c r="B20">
        <v>0</v>
      </c>
      <c r="C20" s="18">
        <v>0</v>
      </c>
    </row>
    <row r="21" spans="1:8" x14ac:dyDescent="0.15">
      <c r="A21" t="s">
        <v>302</v>
      </c>
      <c r="B21">
        <v>0</v>
      </c>
      <c r="C21" s="18">
        <v>0</v>
      </c>
    </row>
    <row r="22" spans="1:8" x14ac:dyDescent="0.15">
      <c r="A22" t="s">
        <v>303</v>
      </c>
      <c r="B22">
        <v>0</v>
      </c>
      <c r="C22" s="18">
        <v>0</v>
      </c>
    </row>
    <row r="23" spans="1:8" x14ac:dyDescent="0.15">
      <c r="A23" t="s">
        <v>304</v>
      </c>
      <c r="B23">
        <v>26</v>
      </c>
      <c r="C23" s="18">
        <v>1</v>
      </c>
    </row>
    <row r="25" spans="1:8" x14ac:dyDescent="0.15">
      <c r="A25" t="s">
        <v>324</v>
      </c>
    </row>
    <row r="26" spans="1:8" x14ac:dyDescent="0.15">
      <c r="A26" s="26" t="s">
        <v>458</v>
      </c>
      <c r="B26" t="s">
        <v>301</v>
      </c>
      <c r="C26" t="s">
        <v>69</v>
      </c>
    </row>
    <row r="27" spans="1:8" x14ac:dyDescent="0.15">
      <c r="A27" s="26" t="s">
        <v>596</v>
      </c>
      <c r="B27">
        <v>15</v>
      </c>
      <c r="C27" s="18">
        <v>0.57692307692307687</v>
      </c>
    </row>
    <row r="28" spans="1:8" x14ac:dyDescent="0.15">
      <c r="A28" s="26" t="s">
        <v>597</v>
      </c>
      <c r="B28">
        <v>11</v>
      </c>
      <c r="C28" s="18">
        <v>0.42307692307692307</v>
      </c>
    </row>
    <row r="29" spans="1:8" x14ac:dyDescent="0.15">
      <c r="A29" s="26" t="s">
        <v>304</v>
      </c>
      <c r="B29">
        <v>26</v>
      </c>
      <c r="C29" s="18">
        <v>1</v>
      </c>
    </row>
    <row r="31" spans="1:8" x14ac:dyDescent="0.15">
      <c r="A31" t="s">
        <v>28</v>
      </c>
    </row>
    <row r="32" spans="1:8" x14ac:dyDescent="0.15">
      <c r="A32" t="s">
        <v>325</v>
      </c>
      <c r="B32" t="s">
        <v>184</v>
      </c>
      <c r="C32" t="s">
        <v>301</v>
      </c>
      <c r="D32" t="s">
        <v>29</v>
      </c>
      <c r="E32" t="s">
        <v>185</v>
      </c>
      <c r="F32" t="s">
        <v>30</v>
      </c>
      <c r="G32" t="s">
        <v>305</v>
      </c>
      <c r="H32" t="s">
        <v>306</v>
      </c>
    </row>
    <row r="33" spans="1:8" x14ac:dyDescent="0.15">
      <c r="A33" s="26" t="s">
        <v>304</v>
      </c>
      <c r="B33" s="26" t="s">
        <v>459</v>
      </c>
      <c r="C33">
        <v>26</v>
      </c>
      <c r="D33" s="15">
        <v>0.57692307692307687</v>
      </c>
      <c r="E33" s="15">
        <v>0.25384615384615389</v>
      </c>
      <c r="F33" s="15">
        <v>0.50383147365577896</v>
      </c>
      <c r="G33" s="15">
        <v>0</v>
      </c>
      <c r="H33" s="15">
        <v>1</v>
      </c>
    </row>
    <row r="34" spans="1:8" x14ac:dyDescent="0.15">
      <c r="B34" s="26" t="s">
        <v>460</v>
      </c>
      <c r="C34">
        <v>26</v>
      </c>
      <c r="D34" s="15">
        <v>12.423076923076923</v>
      </c>
      <c r="E34" s="15">
        <v>46.893846153846155</v>
      </c>
      <c r="F34" s="15">
        <v>6.8479081589815554</v>
      </c>
      <c r="G34" s="15">
        <v>2</v>
      </c>
      <c r="H34" s="15">
        <v>26</v>
      </c>
    </row>
    <row r="35" spans="1:8" x14ac:dyDescent="0.15">
      <c r="A35" s="26" t="s">
        <v>596</v>
      </c>
      <c r="B35" s="26" t="s">
        <v>459</v>
      </c>
      <c r="C35">
        <v>15</v>
      </c>
      <c r="D35" s="15">
        <v>0.46666666666666667</v>
      </c>
      <c r="E35" s="15">
        <v>0.26666666666666666</v>
      </c>
      <c r="F35" s="15">
        <v>0.5163977794943222</v>
      </c>
      <c r="G35" s="15">
        <v>0</v>
      </c>
      <c r="H35" s="15">
        <v>1</v>
      </c>
    </row>
    <row r="36" spans="1:8" x14ac:dyDescent="0.15">
      <c r="B36" s="26" t="s">
        <v>460</v>
      </c>
      <c r="C36">
        <v>15</v>
      </c>
      <c r="D36" s="15">
        <v>9.6666666666666661</v>
      </c>
      <c r="E36" s="15">
        <v>16.380952380952376</v>
      </c>
      <c r="F36" s="15">
        <v>4.0473389258810997</v>
      </c>
      <c r="G36" s="15">
        <v>3</v>
      </c>
      <c r="H36" s="15">
        <v>18</v>
      </c>
    </row>
    <row r="37" spans="1:8" x14ac:dyDescent="0.15">
      <c r="A37" s="26" t="s">
        <v>597</v>
      </c>
      <c r="B37" s="26" t="s">
        <v>459</v>
      </c>
      <c r="C37">
        <v>11</v>
      </c>
      <c r="D37" s="15">
        <v>0.72727272727272729</v>
      </c>
      <c r="E37" s="15">
        <v>0.21818181818181817</v>
      </c>
      <c r="F37" s="15">
        <v>0.46709936649691375</v>
      </c>
      <c r="G37" s="15">
        <v>0</v>
      </c>
      <c r="H37" s="15">
        <v>1</v>
      </c>
    </row>
    <row r="38" spans="1:8" x14ac:dyDescent="0.15">
      <c r="B38" s="26" t="s">
        <v>460</v>
      </c>
      <c r="C38">
        <v>11</v>
      </c>
      <c r="D38" s="15">
        <v>16.181818181818183</v>
      </c>
      <c r="E38" s="15">
        <v>67.363636363636346</v>
      </c>
      <c r="F38" s="15">
        <v>8.2075353403830285</v>
      </c>
      <c r="G38" s="15">
        <v>2</v>
      </c>
      <c r="H38" s="15">
        <v>26</v>
      </c>
    </row>
    <row r="40" spans="1:8" x14ac:dyDescent="0.15">
      <c r="A40" t="s">
        <v>31</v>
      </c>
    </row>
    <row r="41" spans="1:8" x14ac:dyDescent="0.15">
      <c r="A41" t="s">
        <v>325</v>
      </c>
      <c r="C41" s="26" t="s">
        <v>459</v>
      </c>
      <c r="D41" s="26" t="s">
        <v>460</v>
      </c>
    </row>
    <row r="42" spans="1:8" x14ac:dyDescent="0.15">
      <c r="A42" s="26" t="s">
        <v>304</v>
      </c>
      <c r="B42" s="26" t="s">
        <v>459</v>
      </c>
      <c r="C42" s="15">
        <v>1.0000000000000002</v>
      </c>
      <c r="D42" s="15">
        <v>8.8735315714290941E-2</v>
      </c>
    </row>
    <row r="43" spans="1:8" x14ac:dyDescent="0.15">
      <c r="B43" s="26" t="s">
        <v>460</v>
      </c>
      <c r="C43" s="15">
        <v>8.8735315714290941E-2</v>
      </c>
      <c r="D43" s="15">
        <v>1</v>
      </c>
    </row>
    <row r="44" spans="1:8" x14ac:dyDescent="0.15">
      <c r="A44" s="26" t="s">
        <v>596</v>
      </c>
      <c r="B44" s="26" t="s">
        <v>459</v>
      </c>
      <c r="C44" s="15">
        <v>0.99999999999999978</v>
      </c>
      <c r="D44" s="15">
        <v>-9.1135327072061179E-2</v>
      </c>
    </row>
    <row r="45" spans="1:8" x14ac:dyDescent="0.15">
      <c r="B45" s="26" t="s">
        <v>460</v>
      </c>
      <c r="C45" s="15">
        <v>-9.1135327072061179E-2</v>
      </c>
      <c r="D45" s="15">
        <v>0.99999999999999989</v>
      </c>
    </row>
    <row r="46" spans="1:8" x14ac:dyDescent="0.15">
      <c r="A46" s="26" t="s">
        <v>597</v>
      </c>
      <c r="B46" s="26" t="s">
        <v>459</v>
      </c>
      <c r="C46" s="15">
        <v>0.99999999999999989</v>
      </c>
      <c r="D46" s="15">
        <v>-1.1856466525509826E-2</v>
      </c>
    </row>
    <row r="47" spans="1:8" x14ac:dyDescent="0.15">
      <c r="B47" s="26" t="s">
        <v>460</v>
      </c>
      <c r="C47" s="15">
        <v>-1.1856466525509826E-2</v>
      </c>
      <c r="D47" s="15">
        <v>1</v>
      </c>
    </row>
    <row r="49" spans="1:7" x14ac:dyDescent="0.15">
      <c r="A49" t="s">
        <v>32</v>
      </c>
    </row>
    <row r="50" spans="1:7" x14ac:dyDescent="0.15">
      <c r="A50" t="s">
        <v>33</v>
      </c>
    </row>
    <row r="52" spans="1:7" x14ac:dyDescent="0.15">
      <c r="A52" t="s">
        <v>34</v>
      </c>
    </row>
    <row r="53" spans="1:7" x14ac:dyDescent="0.15">
      <c r="A53" t="s">
        <v>322</v>
      </c>
    </row>
    <row r="55" spans="1:7" x14ac:dyDescent="0.15">
      <c r="A55" t="s">
        <v>707</v>
      </c>
    </row>
    <row r="56" spans="1:7" x14ac:dyDescent="0.15">
      <c r="A56" t="s">
        <v>477</v>
      </c>
    </row>
    <row r="57" spans="1:7" x14ac:dyDescent="0.15">
      <c r="C57" t="s">
        <v>44</v>
      </c>
    </row>
    <row r="58" spans="1:7" x14ac:dyDescent="0.15">
      <c r="A58" t="s">
        <v>59</v>
      </c>
      <c r="B58" t="s">
        <v>313</v>
      </c>
      <c r="C58" t="s">
        <v>311</v>
      </c>
      <c r="D58" t="s">
        <v>574</v>
      </c>
      <c r="E58" t="s">
        <v>575</v>
      </c>
      <c r="F58" t="s">
        <v>188</v>
      </c>
      <c r="G58" t="s">
        <v>66</v>
      </c>
    </row>
    <row r="59" spans="1:7" x14ac:dyDescent="0.15">
      <c r="A59" s="16">
        <v>27.618062915635917</v>
      </c>
      <c r="B59" s="16">
        <v>33.618062915635917</v>
      </c>
      <c r="C59" s="16">
        <v>0.22039731134864707</v>
      </c>
      <c r="D59" s="16">
        <v>0.25940271041393637</v>
      </c>
      <c r="E59" s="16">
        <v>0.34866512080370732</v>
      </c>
      <c r="F59" s="16">
        <v>0.53085638342780228</v>
      </c>
      <c r="G59" s="18">
        <v>0.26923076923076922</v>
      </c>
    </row>
    <row r="61" spans="1:7" x14ac:dyDescent="0.15">
      <c r="A61" t="s">
        <v>566</v>
      </c>
    </row>
    <row r="62" spans="1:7" x14ac:dyDescent="0.15">
      <c r="A62" t="s">
        <v>308</v>
      </c>
      <c r="C62" t="s">
        <v>60</v>
      </c>
      <c r="D62" t="s">
        <v>47</v>
      </c>
      <c r="E62" t="s">
        <v>501</v>
      </c>
    </row>
    <row r="63" spans="1:7" x14ac:dyDescent="0.15">
      <c r="A63" t="s">
        <v>319</v>
      </c>
      <c r="B63" t="s">
        <v>308</v>
      </c>
      <c r="C63" s="16">
        <v>7.8077550268507139</v>
      </c>
      <c r="D63" s="28">
        <v>2</v>
      </c>
      <c r="E63" s="270">
        <v>2.0163575135615185E-2</v>
      </c>
    </row>
    <row r="64" spans="1:7" x14ac:dyDescent="0.15">
      <c r="B64" t="s">
        <v>307</v>
      </c>
      <c r="C64" s="16">
        <v>7.8077550268507139</v>
      </c>
      <c r="D64" s="28">
        <v>2</v>
      </c>
      <c r="E64" s="270">
        <v>2.0163575135615185E-2</v>
      </c>
    </row>
    <row r="66" spans="1:13" x14ac:dyDescent="0.15">
      <c r="A66" t="s">
        <v>475</v>
      </c>
    </row>
    <row r="67" spans="1:13" x14ac:dyDescent="0.15">
      <c r="E67" t="s">
        <v>315</v>
      </c>
      <c r="H67" t="s">
        <v>328</v>
      </c>
      <c r="J67" t="s">
        <v>326</v>
      </c>
    </row>
    <row r="68" spans="1:13" x14ac:dyDescent="0.15">
      <c r="A68" t="s">
        <v>184</v>
      </c>
      <c r="B68" t="s">
        <v>36</v>
      </c>
      <c r="C68" t="s">
        <v>38</v>
      </c>
      <c r="D68" t="s">
        <v>37</v>
      </c>
      <c r="E68" t="s">
        <v>502</v>
      </c>
      <c r="F68" t="s">
        <v>503</v>
      </c>
      <c r="G68" t="s">
        <v>57</v>
      </c>
      <c r="H68" t="s">
        <v>502</v>
      </c>
      <c r="I68" t="s">
        <v>503</v>
      </c>
      <c r="J68" t="s">
        <v>327</v>
      </c>
      <c r="K68" t="s">
        <v>47</v>
      </c>
      <c r="L68" t="s">
        <v>501</v>
      </c>
      <c r="M68" t="s">
        <v>676</v>
      </c>
    </row>
    <row r="69" spans="1:13" x14ac:dyDescent="0.15">
      <c r="A69" s="26" t="s">
        <v>459</v>
      </c>
      <c r="B69" s="16">
        <v>1.08425152635905</v>
      </c>
      <c r="C69" s="16">
        <v>0.95127183350124189</v>
      </c>
      <c r="D69" s="16">
        <v>0.53567165499441005</v>
      </c>
      <c r="E69" s="16">
        <v>-0.78020700681076649</v>
      </c>
      <c r="F69" s="16">
        <v>2.9487100595288664</v>
      </c>
      <c r="G69" s="16">
        <v>2.9572255847944287</v>
      </c>
      <c r="H69" s="16">
        <v>0.45831112795987528</v>
      </c>
      <c r="I69" s="16">
        <v>19.081324074087032</v>
      </c>
      <c r="J69" s="16">
        <v>1.2991246067863296</v>
      </c>
      <c r="K69">
        <v>1</v>
      </c>
      <c r="L69" s="270">
        <v>0.25437318615998461</v>
      </c>
    </row>
    <row r="70" spans="1:13" x14ac:dyDescent="0.15">
      <c r="A70" s="26" t="s">
        <v>460</v>
      </c>
      <c r="B70" s="16">
        <v>0.16623703001099821</v>
      </c>
      <c r="C70" s="16">
        <v>7.723379908746858E-2</v>
      </c>
      <c r="D70" s="16">
        <v>1.1162694230749013</v>
      </c>
      <c r="E70" s="16">
        <v>1.4861565410357325E-2</v>
      </c>
      <c r="F70" s="16">
        <v>0.3176124946116391</v>
      </c>
      <c r="G70" s="16">
        <v>1.1808529661453848</v>
      </c>
      <c r="H70" s="16">
        <v>1.0149725475816114</v>
      </c>
      <c r="I70" s="16">
        <v>1.3738437861958352</v>
      </c>
      <c r="J70" s="16">
        <v>4.6327700705744119</v>
      </c>
      <c r="K70">
        <v>1</v>
      </c>
      <c r="L70" s="270">
        <v>3.136688174342453E-2</v>
      </c>
      <c r="M70" t="s">
        <v>462</v>
      </c>
    </row>
    <row r="71" spans="1:13" x14ac:dyDescent="0.15">
      <c r="A71" s="26" t="s">
        <v>43</v>
      </c>
      <c r="B71" s="16">
        <v>-3.037357297791802</v>
      </c>
      <c r="C71" s="16">
        <v>1.2214320778850125</v>
      </c>
      <c r="D71" s="16"/>
      <c r="E71" s="16">
        <v>-5.4313201800083482</v>
      </c>
      <c r="F71" s="16">
        <v>-0.64339441557525578</v>
      </c>
      <c r="G71" s="16">
        <v>4.7961470045976895E-2</v>
      </c>
      <c r="H71" s="16">
        <v>4.3773131451297267E-3</v>
      </c>
      <c r="I71" s="16">
        <v>0.52550560873866081</v>
      </c>
      <c r="J71" s="16">
        <v>6.1837670790468957</v>
      </c>
      <c r="K71">
        <v>1</v>
      </c>
      <c r="L71" s="270">
        <v>1.2892750291036544E-2</v>
      </c>
      <c r="M71" t="s">
        <v>462</v>
      </c>
    </row>
    <row r="73" spans="1:13" x14ac:dyDescent="0.15">
      <c r="A73" t="s">
        <v>329</v>
      </c>
    </row>
    <row r="74" spans="1:13" x14ac:dyDescent="0.15">
      <c r="C74" t="s">
        <v>320</v>
      </c>
    </row>
    <row r="75" spans="1:13" x14ac:dyDescent="0.15">
      <c r="C75">
        <v>0</v>
      </c>
      <c r="D75">
        <v>1</v>
      </c>
      <c r="E75" t="s">
        <v>70</v>
      </c>
    </row>
    <row r="76" spans="1:13" x14ac:dyDescent="0.15">
      <c r="A76" t="s">
        <v>52</v>
      </c>
      <c r="B76">
        <v>0</v>
      </c>
      <c r="C76">
        <v>12</v>
      </c>
      <c r="D76">
        <v>3</v>
      </c>
      <c r="E76" s="18">
        <v>0.8</v>
      </c>
    </row>
    <row r="77" spans="1:13" x14ac:dyDescent="0.15">
      <c r="B77">
        <v>1</v>
      </c>
      <c r="C77">
        <v>4</v>
      </c>
      <c r="D77">
        <v>7</v>
      </c>
      <c r="E77" s="18">
        <v>0.63636363636363635</v>
      </c>
    </row>
    <row r="78" spans="1:13" x14ac:dyDescent="0.15">
      <c r="D78" t="s">
        <v>304</v>
      </c>
      <c r="E78" s="18">
        <v>0.73076923076923073</v>
      </c>
    </row>
    <row r="80" spans="1:13" x14ac:dyDescent="0.15">
      <c r="A80" t="s">
        <v>58</v>
      </c>
    </row>
    <row r="81" spans="1:4" x14ac:dyDescent="0.15">
      <c r="A81" t="s">
        <v>184</v>
      </c>
      <c r="B81" t="s">
        <v>330</v>
      </c>
      <c r="C81" t="s">
        <v>331</v>
      </c>
      <c r="D81" t="s">
        <v>57</v>
      </c>
    </row>
    <row r="82" spans="1:4" x14ac:dyDescent="0.15">
      <c r="A82" s="26" t="s">
        <v>459</v>
      </c>
      <c r="B82" s="16">
        <v>1.08425152635905</v>
      </c>
      <c r="C82" s="17">
        <v>1</v>
      </c>
      <c r="D82" s="16">
        <f>EXP(B82)^C82</f>
        <v>2.9572255847944287</v>
      </c>
    </row>
    <row r="83" spans="1:4" x14ac:dyDescent="0.15">
      <c r="A83" s="26" t="s">
        <v>460</v>
      </c>
      <c r="B83" s="16">
        <v>0.16623703001099821</v>
      </c>
      <c r="C83" s="17">
        <v>1</v>
      </c>
      <c r="D83" s="16">
        <f>EXP(B83)^C83</f>
        <v>1.1808529661453848</v>
      </c>
    </row>
    <row r="84" spans="1:4" x14ac:dyDescent="0.15">
      <c r="A84" t="s">
        <v>43</v>
      </c>
      <c r="B84" s="16">
        <v>-3.037357297791802</v>
      </c>
    </row>
    <row r="85" spans="1:4" x14ac:dyDescent="0.15">
      <c r="A85" s="26" t="s">
        <v>458</v>
      </c>
      <c r="C85" s="16">
        <f>1/(1+EXP(-(SUMPRODUCT(B82:B83,C82:C83)+B84)))</f>
        <v>0.14345705414885784</v>
      </c>
    </row>
    <row r="119" spans="1:9" x14ac:dyDescent="0.15">
      <c r="A119" t="s">
        <v>994</v>
      </c>
    </row>
    <row r="120" spans="1:9" x14ac:dyDescent="0.15">
      <c r="D120" t="s">
        <v>997</v>
      </c>
      <c r="F120" t="s">
        <v>998</v>
      </c>
    </row>
    <row r="121" spans="1:9" x14ac:dyDescent="0.15">
      <c r="A121" t="s">
        <v>995</v>
      </c>
      <c r="B121" t="s">
        <v>996</v>
      </c>
      <c r="C121" t="s">
        <v>38</v>
      </c>
      <c r="D121" t="s">
        <v>502</v>
      </c>
      <c r="E121" t="s">
        <v>503</v>
      </c>
      <c r="F121" t="s">
        <v>62</v>
      </c>
      <c r="G121" t="s">
        <v>47</v>
      </c>
      <c r="H121" t="s">
        <v>501</v>
      </c>
      <c r="I121" t="s">
        <v>676</v>
      </c>
    </row>
    <row r="122" spans="1:9" x14ac:dyDescent="0.15">
      <c r="A122" t="s">
        <v>371</v>
      </c>
      <c r="B122" s="16">
        <v>0.76363636363636367</v>
      </c>
      <c r="C122" s="16">
        <v>0.10608781345524597</v>
      </c>
      <c r="D122" s="16">
        <v>0.55570807006547784</v>
      </c>
      <c r="E122" s="16">
        <v>0.97156465720724949</v>
      </c>
      <c r="F122" s="16">
        <v>6.1756066857822258</v>
      </c>
      <c r="G122">
        <v>1</v>
      </c>
      <c r="H122" s="270">
        <v>1.2952348935939677E-2</v>
      </c>
      <c r="I122" t="s">
        <v>462</v>
      </c>
    </row>
    <row r="124" spans="1:9" x14ac:dyDescent="0.15">
      <c r="A124" t="s">
        <v>999</v>
      </c>
    </row>
    <row r="125" spans="1:9" x14ac:dyDescent="0.15">
      <c r="A125" t="s">
        <v>320</v>
      </c>
    </row>
    <row r="126" spans="1:9" x14ac:dyDescent="0.15">
      <c r="A126" t="s">
        <v>991</v>
      </c>
      <c r="B126" t="s">
        <v>992</v>
      </c>
      <c r="C126" t="s">
        <v>993</v>
      </c>
      <c r="D126" t="s">
        <v>57</v>
      </c>
    </row>
    <row r="127" spans="1:9" x14ac:dyDescent="0.15">
      <c r="A127" s="16">
        <v>0.66966863065182847</v>
      </c>
      <c r="B127" s="16">
        <v>6.6666666666666666E-2</v>
      </c>
      <c r="C127" s="16">
        <v>0.63636363636363635</v>
      </c>
      <c r="D127" s="16">
        <v>24.5</v>
      </c>
    </row>
    <row r="129" spans="1:4" x14ac:dyDescent="0.15">
      <c r="A129" t="s">
        <v>1000</v>
      </c>
    </row>
    <row r="130" spans="1:4" x14ac:dyDescent="0.15">
      <c r="A130" t="s">
        <v>320</v>
      </c>
    </row>
    <row r="131" spans="1:4" x14ac:dyDescent="0.15">
      <c r="A131" t="s">
        <v>991</v>
      </c>
      <c r="B131" t="s">
        <v>992</v>
      </c>
      <c r="C131" t="s">
        <v>993</v>
      </c>
    </row>
    <row r="132" spans="1:4" x14ac:dyDescent="0.15">
      <c r="A132" s="16">
        <v>0.66966863065182847</v>
      </c>
      <c r="B132" s="16">
        <v>6.6666666666666666E-2</v>
      </c>
      <c r="C132" s="16">
        <v>0.63636363636363635</v>
      </c>
      <c r="D132" s="16">
        <v>24.5</v>
      </c>
    </row>
    <row r="154" spans="1:11" x14ac:dyDescent="0.15">
      <c r="B154" s="26" t="s">
        <v>458</v>
      </c>
      <c r="D154" t="s">
        <v>990</v>
      </c>
    </row>
    <row r="155" spans="1:11" x14ac:dyDescent="0.15">
      <c r="A155" t="s">
        <v>17</v>
      </c>
      <c r="B155" t="s">
        <v>52</v>
      </c>
      <c r="C155" t="s">
        <v>320</v>
      </c>
      <c r="D155" t="s">
        <v>320</v>
      </c>
      <c r="H155" t="s">
        <v>1001</v>
      </c>
    </row>
    <row r="156" spans="1:11" x14ac:dyDescent="0.15">
      <c r="A156">
        <v>1</v>
      </c>
      <c r="B156">
        <v>1</v>
      </c>
      <c r="C156" s="16">
        <v>0.88458486407692249</v>
      </c>
      <c r="D156" t="s">
        <v>991</v>
      </c>
      <c r="E156" t="s">
        <v>992</v>
      </c>
      <c r="F156" t="s">
        <v>993</v>
      </c>
      <c r="G156" t="s">
        <v>57</v>
      </c>
      <c r="H156" t="s">
        <v>1002</v>
      </c>
      <c r="I156">
        <v>0</v>
      </c>
      <c r="J156">
        <v>0</v>
      </c>
      <c r="K156">
        <v>0</v>
      </c>
    </row>
    <row r="157" spans="1:11" x14ac:dyDescent="0.15">
      <c r="A157">
        <v>2</v>
      </c>
      <c r="B157">
        <v>1</v>
      </c>
      <c r="C157" s="16">
        <v>0.73868804339537997</v>
      </c>
      <c r="D157" s="16">
        <v>0.11507333893761307</v>
      </c>
      <c r="E157" s="16">
        <v>1</v>
      </c>
      <c r="F157" s="16">
        <v>1</v>
      </c>
      <c r="G157" s="16" t="s">
        <v>430</v>
      </c>
      <c r="I157">
        <v>10</v>
      </c>
      <c r="J157">
        <v>10</v>
      </c>
      <c r="K157">
        <v>0</v>
      </c>
    </row>
    <row r="158" spans="1:11" x14ac:dyDescent="0.15">
      <c r="A158">
        <v>3</v>
      </c>
      <c r="B158">
        <v>1</v>
      </c>
      <c r="C158" s="16">
        <v>0.3673036196555533</v>
      </c>
      <c r="D158" s="16">
        <v>0.15349331830962409</v>
      </c>
      <c r="E158" s="16">
        <v>0.8666666666666667</v>
      </c>
      <c r="F158" s="16">
        <v>1</v>
      </c>
      <c r="G158" s="16" t="s">
        <v>430</v>
      </c>
      <c r="I158">
        <v>20</v>
      </c>
      <c r="J158">
        <v>20</v>
      </c>
      <c r="K158">
        <v>0</v>
      </c>
    </row>
    <row r="159" spans="1:11" x14ac:dyDescent="0.15">
      <c r="A159">
        <v>4</v>
      </c>
      <c r="B159">
        <v>1</v>
      </c>
      <c r="C159" s="16">
        <v>0.66966863065182847</v>
      </c>
      <c r="D159" s="16">
        <v>0.16511776789139282</v>
      </c>
      <c r="E159" s="16">
        <v>0.8</v>
      </c>
      <c r="F159" s="16">
        <v>1</v>
      </c>
      <c r="G159" s="16" t="s">
        <v>430</v>
      </c>
      <c r="I159">
        <v>30</v>
      </c>
      <c r="J159">
        <v>30</v>
      </c>
      <c r="K159">
        <v>0</v>
      </c>
    </row>
    <row r="160" spans="1:11" x14ac:dyDescent="0.15">
      <c r="A160">
        <v>5</v>
      </c>
      <c r="B160">
        <v>1</v>
      </c>
      <c r="C160" s="16">
        <v>0.20181531674231515</v>
      </c>
      <c r="D160" s="16">
        <v>0.17635740761894689</v>
      </c>
      <c r="E160" s="16">
        <v>0.8</v>
      </c>
      <c r="F160" s="16">
        <v>0.90909090909090906</v>
      </c>
      <c r="G160" s="16">
        <v>2.5</v>
      </c>
      <c r="I160">
        <v>40</v>
      </c>
      <c r="J160">
        <v>40</v>
      </c>
      <c r="K160">
        <v>0</v>
      </c>
    </row>
    <row r="161" spans="1:11" x14ac:dyDescent="0.15">
      <c r="A161">
        <v>6</v>
      </c>
      <c r="B161">
        <v>1</v>
      </c>
      <c r="C161" s="16">
        <v>0.9144371079904724</v>
      </c>
      <c r="D161" s="16">
        <v>0.18932614152876134</v>
      </c>
      <c r="E161" s="16">
        <v>0.73333333333333328</v>
      </c>
      <c r="F161" s="16">
        <v>0.90909090909090906</v>
      </c>
      <c r="G161" s="16">
        <v>3.6363636363636367</v>
      </c>
      <c r="I161">
        <v>50</v>
      </c>
      <c r="J161">
        <v>50</v>
      </c>
      <c r="K161">
        <v>0</v>
      </c>
    </row>
    <row r="162" spans="1:11" x14ac:dyDescent="0.15">
      <c r="A162">
        <v>7</v>
      </c>
      <c r="B162">
        <v>1</v>
      </c>
      <c r="C162" s="16">
        <v>0.16511776789139282</v>
      </c>
      <c r="D162" s="16">
        <v>0.20181531674231515</v>
      </c>
      <c r="E162" s="16">
        <v>0.66666666666666663</v>
      </c>
      <c r="F162" s="16">
        <v>0.81818181818181823</v>
      </c>
      <c r="G162" s="16">
        <v>2.25</v>
      </c>
      <c r="I162">
        <v>60</v>
      </c>
      <c r="J162">
        <v>60</v>
      </c>
      <c r="K162">
        <v>0</v>
      </c>
    </row>
    <row r="163" spans="1:11" x14ac:dyDescent="0.15">
      <c r="A163">
        <v>8</v>
      </c>
      <c r="B163">
        <v>1</v>
      </c>
      <c r="C163" s="16">
        <v>0.72158380412029055</v>
      </c>
      <c r="D163" s="16">
        <v>0.26066541200749693</v>
      </c>
      <c r="E163" s="16">
        <v>0.66666666666666663</v>
      </c>
      <c r="F163" s="16">
        <v>0.72727272727272729</v>
      </c>
      <c r="G163" s="16">
        <v>1.3333333333333333</v>
      </c>
      <c r="I163">
        <v>70</v>
      </c>
      <c r="J163">
        <v>70</v>
      </c>
      <c r="K163">
        <v>0</v>
      </c>
    </row>
    <row r="164" spans="1:11" x14ac:dyDescent="0.15">
      <c r="A164">
        <v>9</v>
      </c>
      <c r="B164">
        <v>1</v>
      </c>
      <c r="C164" s="16">
        <v>0.73868804339537997</v>
      </c>
      <c r="D164" s="16">
        <v>0.27774324356792263</v>
      </c>
      <c r="E164" s="16">
        <v>0.46666666666666667</v>
      </c>
      <c r="F164" s="16">
        <v>0.72727272727272729</v>
      </c>
      <c r="G164" s="16">
        <v>3.0476190476190474</v>
      </c>
      <c r="I164">
        <v>80</v>
      </c>
      <c r="J164">
        <v>80</v>
      </c>
      <c r="K164">
        <v>0</v>
      </c>
    </row>
    <row r="165" spans="1:11" x14ac:dyDescent="0.15">
      <c r="A165">
        <v>10</v>
      </c>
      <c r="B165">
        <v>1</v>
      </c>
      <c r="C165" s="16">
        <v>0.84607061782749104</v>
      </c>
      <c r="D165" s="16">
        <v>0.34905184602188266</v>
      </c>
      <c r="E165" s="16">
        <v>0.33333333333333331</v>
      </c>
      <c r="F165" s="16">
        <v>0.72727272727272729</v>
      </c>
      <c r="G165" s="16">
        <v>5.333333333333333</v>
      </c>
      <c r="I165">
        <v>90</v>
      </c>
      <c r="J165">
        <v>90</v>
      </c>
      <c r="K165">
        <v>0</v>
      </c>
    </row>
    <row r="166" spans="1:11" x14ac:dyDescent="0.15">
      <c r="A166">
        <v>11</v>
      </c>
      <c r="B166">
        <v>1</v>
      </c>
      <c r="C166" s="16">
        <v>0.18932614152876134</v>
      </c>
      <c r="D166" s="16">
        <v>0.3673036196555533</v>
      </c>
      <c r="E166" s="16">
        <v>0.26666666666666666</v>
      </c>
      <c r="F166" s="16">
        <v>0.72727272727272729</v>
      </c>
      <c r="G166" s="16">
        <v>7.333333333333333</v>
      </c>
      <c r="I166">
        <v>100</v>
      </c>
      <c r="J166">
        <v>100</v>
      </c>
      <c r="K166">
        <v>0</v>
      </c>
    </row>
    <row r="167" spans="1:11" x14ac:dyDescent="0.15">
      <c r="A167">
        <v>12</v>
      </c>
      <c r="B167">
        <v>0</v>
      </c>
      <c r="C167" s="16">
        <v>0.27774324356792263</v>
      </c>
      <c r="D167" s="16">
        <v>0.51043313258025158</v>
      </c>
      <c r="E167" s="16">
        <v>0.2</v>
      </c>
      <c r="F167" s="16">
        <v>0.63636363636363635</v>
      </c>
      <c r="G167" s="16">
        <v>7</v>
      </c>
    </row>
    <row r="168" spans="1:11" x14ac:dyDescent="0.15">
      <c r="A168">
        <v>13</v>
      </c>
      <c r="B168">
        <v>0</v>
      </c>
      <c r="C168" s="16">
        <v>0.3673036196555533</v>
      </c>
      <c r="D168" s="16">
        <v>0.66966863065182847</v>
      </c>
      <c r="E168" s="16">
        <v>6.6666666666666666E-2</v>
      </c>
      <c r="F168" s="16">
        <v>0.63636363636363635</v>
      </c>
      <c r="G168" s="16">
        <v>24.5</v>
      </c>
      <c r="H168" s="26" t="s">
        <v>459</v>
      </c>
      <c r="I168">
        <v>0</v>
      </c>
      <c r="J168">
        <v>0</v>
      </c>
      <c r="K168">
        <v>-1</v>
      </c>
    </row>
    <row r="169" spans="1:11" x14ac:dyDescent="0.15">
      <c r="A169">
        <v>14</v>
      </c>
      <c r="B169">
        <v>0</v>
      </c>
      <c r="C169" s="16">
        <v>0.26066541200749693</v>
      </c>
      <c r="D169" s="16">
        <v>0.72158380412029055</v>
      </c>
      <c r="E169" s="16">
        <v>6.6666666666666666E-2</v>
      </c>
      <c r="F169" s="16">
        <v>0.54545454545454541</v>
      </c>
      <c r="G169" s="16">
        <v>16.8</v>
      </c>
      <c r="I169">
        <v>1</v>
      </c>
      <c r="J169">
        <v>27</v>
      </c>
      <c r="K169">
        <v>-1</v>
      </c>
    </row>
    <row r="170" spans="1:11" x14ac:dyDescent="0.15">
      <c r="A170">
        <v>15</v>
      </c>
      <c r="B170">
        <v>0</v>
      </c>
      <c r="C170" s="16">
        <v>0.27774324356792263</v>
      </c>
      <c r="D170" s="16">
        <v>0.73868804339537997</v>
      </c>
      <c r="E170" s="16">
        <v>6.6666666666666666E-2</v>
      </c>
      <c r="F170" s="16">
        <v>0.45454545454545453</v>
      </c>
      <c r="G170" s="16">
        <v>11.666666666666666</v>
      </c>
    </row>
    <row r="171" spans="1:11" x14ac:dyDescent="0.15">
      <c r="A171">
        <v>16</v>
      </c>
      <c r="B171">
        <v>0</v>
      </c>
      <c r="C171" s="16">
        <v>0.11507333893761307</v>
      </c>
      <c r="D171" s="16">
        <v>0.84607061782749104</v>
      </c>
      <c r="E171" s="16">
        <v>0</v>
      </c>
      <c r="F171" s="16">
        <v>0.27272727272727271</v>
      </c>
      <c r="G171" s="16" t="s">
        <v>430</v>
      </c>
      <c r="H171" s="26" t="s">
        <v>460</v>
      </c>
      <c r="I171">
        <v>2</v>
      </c>
      <c r="J171">
        <v>0</v>
      </c>
      <c r="K171">
        <v>-2</v>
      </c>
    </row>
    <row r="172" spans="1:11" x14ac:dyDescent="0.15">
      <c r="A172">
        <v>17</v>
      </c>
      <c r="B172">
        <v>0</v>
      </c>
      <c r="C172" s="16">
        <v>0.51043313258025158</v>
      </c>
      <c r="D172" s="16">
        <v>0.88458486407692249</v>
      </c>
      <c r="E172" s="16">
        <v>0</v>
      </c>
      <c r="F172" s="16">
        <v>0.18181818181818182</v>
      </c>
      <c r="G172" s="16" t="s">
        <v>430</v>
      </c>
      <c r="I172">
        <v>26</v>
      </c>
      <c r="J172">
        <v>100</v>
      </c>
      <c r="K172">
        <v>-2</v>
      </c>
    </row>
    <row r="173" spans="1:11" x14ac:dyDescent="0.15">
      <c r="A173">
        <v>18</v>
      </c>
      <c r="B173">
        <v>0</v>
      </c>
      <c r="C173" s="16">
        <v>0.26066541200749693</v>
      </c>
      <c r="D173" s="16">
        <v>0.9144371079904724</v>
      </c>
      <c r="E173" s="16">
        <v>0</v>
      </c>
      <c r="F173" s="16">
        <v>9.0909090909090912E-2</v>
      </c>
      <c r="G173" s="16" t="s">
        <v>430</v>
      </c>
    </row>
    <row r="174" spans="1:11" x14ac:dyDescent="0.15">
      <c r="A174">
        <v>19</v>
      </c>
      <c r="B174">
        <v>0</v>
      </c>
      <c r="C174" s="16">
        <v>0.73868804339537997</v>
      </c>
      <c r="D174" s="16">
        <v>1.9144371079904725</v>
      </c>
      <c r="E174" s="16">
        <v>0</v>
      </c>
      <c r="F174" s="16">
        <v>0</v>
      </c>
      <c r="G174" s="16" t="s">
        <v>430</v>
      </c>
      <c r="H174" t="s">
        <v>1003</v>
      </c>
      <c r="I174">
        <v>0</v>
      </c>
      <c r="J174">
        <v>0</v>
      </c>
      <c r="K174">
        <v>-3</v>
      </c>
    </row>
    <row r="175" spans="1:11" x14ac:dyDescent="0.15">
      <c r="A175">
        <v>20</v>
      </c>
      <c r="B175">
        <v>0</v>
      </c>
      <c r="C175" s="16">
        <v>0.18932614152876134</v>
      </c>
      <c r="I175">
        <v>50</v>
      </c>
      <c r="J175">
        <v>50</v>
      </c>
      <c r="K175">
        <v>-3</v>
      </c>
    </row>
    <row r="176" spans="1:11" x14ac:dyDescent="0.15">
      <c r="A176">
        <v>21</v>
      </c>
      <c r="B176">
        <v>0</v>
      </c>
      <c r="C176" s="16">
        <v>0.34905184602188266</v>
      </c>
      <c r="I176">
        <v>100</v>
      </c>
      <c r="J176">
        <v>100</v>
      </c>
      <c r="K176">
        <v>-3</v>
      </c>
    </row>
    <row r="177" spans="1:11" x14ac:dyDescent="0.15">
      <c r="A177">
        <v>22</v>
      </c>
      <c r="B177">
        <v>0</v>
      </c>
      <c r="C177" s="16">
        <v>0.17635740761894689</v>
      </c>
      <c r="I177">
        <v>150</v>
      </c>
      <c r="J177">
        <v>150</v>
      </c>
      <c r="K177">
        <v>-3</v>
      </c>
    </row>
    <row r="178" spans="1:11" x14ac:dyDescent="0.15">
      <c r="A178">
        <v>23</v>
      </c>
      <c r="B178">
        <v>0</v>
      </c>
      <c r="C178" s="16">
        <v>0.26066541200749693</v>
      </c>
      <c r="I178">
        <v>200</v>
      </c>
      <c r="J178">
        <v>200</v>
      </c>
      <c r="K178">
        <v>-3</v>
      </c>
    </row>
    <row r="179" spans="1:11" x14ac:dyDescent="0.15">
      <c r="A179">
        <v>24</v>
      </c>
      <c r="B179">
        <v>0</v>
      </c>
      <c r="C179" s="16">
        <v>0.11507333893761307</v>
      </c>
    </row>
    <row r="180" spans="1:11" x14ac:dyDescent="0.15">
      <c r="A180">
        <v>25</v>
      </c>
      <c r="B180">
        <v>0</v>
      </c>
      <c r="C180" s="16">
        <v>0.15349331830962409</v>
      </c>
      <c r="I180">
        <v>0.1</v>
      </c>
      <c r="J180">
        <v>12</v>
      </c>
      <c r="K180">
        <v>-4</v>
      </c>
    </row>
    <row r="181" spans="1:11" x14ac:dyDescent="0.15">
      <c r="A181">
        <v>26</v>
      </c>
      <c r="B181">
        <v>0</v>
      </c>
      <c r="C181" s="16">
        <v>0.51043313258025158</v>
      </c>
      <c r="I181">
        <v>0.2</v>
      </c>
      <c r="J181">
        <v>32</v>
      </c>
      <c r="K181">
        <v>-4</v>
      </c>
    </row>
    <row r="182" spans="1:11" x14ac:dyDescent="0.15">
      <c r="I182">
        <v>0.3</v>
      </c>
      <c r="J182">
        <v>46</v>
      </c>
      <c r="K182">
        <v>-4</v>
      </c>
    </row>
    <row r="183" spans="1:11" x14ac:dyDescent="0.15">
      <c r="I183">
        <v>0.4</v>
      </c>
      <c r="J183">
        <v>57</v>
      </c>
      <c r="K183">
        <v>-4</v>
      </c>
    </row>
    <row r="184" spans="1:11" x14ac:dyDescent="0.15">
      <c r="I184">
        <v>0.5</v>
      </c>
      <c r="J184">
        <v>67</v>
      </c>
      <c r="K184">
        <v>-4</v>
      </c>
    </row>
    <row r="185" spans="1:11" x14ac:dyDescent="0.15">
      <c r="I185">
        <v>0.6</v>
      </c>
      <c r="J185">
        <v>77</v>
      </c>
      <c r="K185">
        <v>-4</v>
      </c>
    </row>
    <row r="186" spans="1:11" x14ac:dyDescent="0.15">
      <c r="I186">
        <v>0.7</v>
      </c>
      <c r="J186">
        <v>88</v>
      </c>
      <c r="K186">
        <v>-4</v>
      </c>
    </row>
    <row r="187" spans="1:11" x14ac:dyDescent="0.15">
      <c r="I187">
        <v>0.8</v>
      </c>
      <c r="J187">
        <v>102</v>
      </c>
      <c r="K187">
        <v>-4</v>
      </c>
    </row>
    <row r="188" spans="1:11" x14ac:dyDescent="0.15">
      <c r="I188">
        <v>0.9</v>
      </c>
      <c r="J188">
        <v>122</v>
      </c>
      <c r="K188">
        <v>-4</v>
      </c>
    </row>
    <row r="189" spans="1:11" x14ac:dyDescent="0.15">
      <c r="I189">
        <v>0.92</v>
      </c>
      <c r="J189">
        <v>128</v>
      </c>
      <c r="K189">
        <v>-4</v>
      </c>
    </row>
    <row r="190" spans="1:11" x14ac:dyDescent="0.15">
      <c r="I190">
        <v>0.94000000000000006</v>
      </c>
      <c r="J190">
        <v>136</v>
      </c>
      <c r="K190">
        <v>-4</v>
      </c>
    </row>
    <row r="191" spans="1:11" x14ac:dyDescent="0.15">
      <c r="I191">
        <v>0.96000000000000008</v>
      </c>
      <c r="J191">
        <v>147</v>
      </c>
      <c r="K191">
        <v>-4</v>
      </c>
    </row>
    <row r="192" spans="1:11" x14ac:dyDescent="0.15">
      <c r="I192">
        <v>0.98</v>
      </c>
      <c r="J192">
        <v>165</v>
      </c>
      <c r="K192">
        <v>-4</v>
      </c>
    </row>
    <row r="194" spans="9:11" x14ac:dyDescent="0.15">
      <c r="I194" t="s">
        <v>320</v>
      </c>
      <c r="J194">
        <v>0</v>
      </c>
      <c r="K194">
        <v>-4</v>
      </c>
    </row>
    <row r="196" spans="9:11" x14ac:dyDescent="0.15">
      <c r="I196">
        <f>$C$82</f>
        <v>1</v>
      </c>
      <c r="J196">
        <f>INT(-($I$196-0)*(27)/($I$168-$I$169))</f>
        <v>27</v>
      </c>
      <c r="K196">
        <v>-1</v>
      </c>
    </row>
    <row r="198" spans="9:11" x14ac:dyDescent="0.15">
      <c r="I198">
        <f>$C$83</f>
        <v>1</v>
      </c>
      <c r="J198">
        <f>INT(-($I$198-2)*(100)/($I$171-$I$172))</f>
        <v>-5</v>
      </c>
      <c r="K198">
        <v>-2</v>
      </c>
    </row>
    <row r="200" spans="9:11" x14ac:dyDescent="0.15">
      <c r="I200">
        <f>SUM($J$196:$J$198)</f>
        <v>22</v>
      </c>
      <c r="J200">
        <f>SUM($J$196:$J$198)</f>
        <v>22</v>
      </c>
      <c r="K200">
        <v>-3</v>
      </c>
    </row>
    <row r="202" spans="9:11" x14ac:dyDescent="0.15">
      <c r="I202">
        <f>ROUNDUP( ($I$205) / ($J$205), 3)</f>
        <v>0.13900000000000001</v>
      </c>
      <c r="J202">
        <f>SUM($J$196:$J$198)</f>
        <v>22</v>
      </c>
      <c r="K202">
        <v>-4</v>
      </c>
    </row>
    <row r="204" spans="9:11" x14ac:dyDescent="0.15">
      <c r="I204">
        <v>3.9950437730930544E-2</v>
      </c>
      <c r="J204">
        <v>-2.703984078430179</v>
      </c>
    </row>
    <row r="205" spans="9:11" x14ac:dyDescent="0.15">
      <c r="I205">
        <f>EXP(($I$204) * SUM($J$196:$J$198)+($J$204))</f>
        <v>0.16120564218899552</v>
      </c>
      <c r="J205">
        <f>($I$205)+1</f>
        <v>1.1612056421889956</v>
      </c>
    </row>
  </sheetData>
  <phoneticPr fontId="2"/>
  <hyperlinks>
    <hyperlink ref="A4" location="A17" display="ケースの要約" xr:uid="{00000000-0004-0000-0600-000000000000}"/>
    <hyperlink ref="A5" location="A25" display="目的変数の要約" xr:uid="{00000000-0004-0000-0600-000001000000}"/>
    <hyperlink ref="A6" location="A31" display="基本統計量" xr:uid="{00000000-0004-0000-0600-000002000000}"/>
    <hyperlink ref="A7" location="A40" display="相関行列" xr:uid="{00000000-0004-0000-0600-000003000000}"/>
    <hyperlink ref="A8" location="A49" display="線形結合している変数" xr:uid="{00000000-0004-0000-0600-000004000000}"/>
    <hyperlink ref="A9" location="A52" display="変数選択の方法" xr:uid="{00000000-0004-0000-0600-000005000000}"/>
    <hyperlink ref="A10" location="A55" display="変数選択結果" xr:uid="{00000000-0004-0000-0600-000006000000}"/>
    <hyperlink ref="A11" location="A80" display="シミュレーション" xr:uid="{00000000-0004-0000-0600-000007000000}"/>
    <hyperlink ref="A12" location="A87" display="観測値×予測値" xr:uid="{00000000-0004-0000-0600-000008000000}"/>
    <hyperlink ref="A13" location="A103" display="ROC曲線" xr:uid="{00000000-0004-0000-0600-000009000000}"/>
    <hyperlink ref="A14" location="A134" display="ノモグラム" xr:uid="{00000000-0004-0000-0600-00000A000000}"/>
    <hyperlink ref="A15" location="A154" display="予測値" xr:uid="{00000000-0004-0000-0600-00000B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B2:K88"/>
  <sheetViews>
    <sheetView workbookViewId="0">
      <selection activeCell="C29" activeCellId="1" sqref="D29 C29"/>
    </sheetView>
  </sheetViews>
  <sheetFormatPr defaultColWidth="9" defaultRowHeight="13.5" x14ac:dyDescent="0.15"/>
  <cols>
    <col min="1" max="1" width="2.625" style="3" customWidth="1"/>
    <col min="2" max="2" width="4.625" style="3" customWidth="1"/>
    <col min="3" max="3" width="9" style="3"/>
    <col min="4" max="4" width="10.625" style="3" customWidth="1"/>
    <col min="5" max="5" width="3.625" style="3" customWidth="1"/>
    <col min="6" max="16384" width="9" style="3"/>
  </cols>
  <sheetData>
    <row r="2" spans="2:2" s="2" customFormat="1" ht="18" customHeight="1" x14ac:dyDescent="0.15">
      <c r="B2" s="25" t="s">
        <v>663</v>
      </c>
    </row>
    <row r="3" spans="2:2" s="2" customFormat="1" x14ac:dyDescent="0.15"/>
    <row r="4" spans="2:2" s="2" customFormat="1" x14ac:dyDescent="0.15"/>
    <row r="5" spans="2:2" s="2" customFormat="1" x14ac:dyDescent="0.15"/>
    <row r="6" spans="2:2" s="2" customFormat="1" x14ac:dyDescent="0.15"/>
    <row r="7" spans="2:2" s="2" customFormat="1" x14ac:dyDescent="0.15"/>
    <row r="8" spans="2:2" s="2" customFormat="1" x14ac:dyDescent="0.15"/>
    <row r="9" spans="2:2" s="2" customFormat="1" x14ac:dyDescent="0.15"/>
    <row r="10" spans="2:2" s="2" customFormat="1" x14ac:dyDescent="0.15"/>
    <row r="11" spans="2:2" s="2" customFormat="1" x14ac:dyDescent="0.15"/>
    <row r="12" spans="2:2" s="2" customFormat="1" x14ac:dyDescent="0.15"/>
    <row r="13" spans="2:2" s="2" customFormat="1" x14ac:dyDescent="0.15"/>
    <row r="14" spans="2:2" s="2" customFormat="1" x14ac:dyDescent="0.15"/>
    <row r="15" spans="2:2" s="2" customFormat="1" x14ac:dyDescent="0.15"/>
    <row r="16" spans="2:2" s="2" customFormat="1" x14ac:dyDescent="0.15"/>
    <row r="17" spans="2:11" s="2" customFormat="1" x14ac:dyDescent="0.15"/>
    <row r="18" spans="2:11" s="2" customFormat="1" x14ac:dyDescent="0.15"/>
    <row r="19" spans="2:11" s="2" customFormat="1" x14ac:dyDescent="0.15"/>
    <row r="20" spans="2:11" s="2" customFormat="1" x14ac:dyDescent="0.15"/>
    <row r="21" spans="2:11" s="2" customFormat="1" x14ac:dyDescent="0.15"/>
    <row r="22" spans="2:11" s="2" customFormat="1" x14ac:dyDescent="0.15"/>
    <row r="23" spans="2:11" s="2" customFormat="1" x14ac:dyDescent="0.15"/>
    <row r="24" spans="2:11" s="2" customFormat="1" x14ac:dyDescent="0.15"/>
    <row r="25" spans="2:11" s="2" customFormat="1" x14ac:dyDescent="0.15"/>
    <row r="26" spans="2:11" s="2" customFormat="1" x14ac:dyDescent="0.15"/>
    <row r="27" spans="2:11" s="2" customFormat="1" x14ac:dyDescent="0.15"/>
    <row r="28" spans="2:11" s="2" customFormat="1" ht="14.25" thickBot="1" x14ac:dyDescent="0.2">
      <c r="B28" s="35" t="s">
        <v>589</v>
      </c>
      <c r="C28" s="31"/>
      <c r="D28" s="31"/>
      <c r="E28" s="31"/>
      <c r="H28" t="s">
        <v>590</v>
      </c>
    </row>
    <row r="29" spans="2:11" s="2" customFormat="1" x14ac:dyDescent="0.15">
      <c r="B29" s="31" t="s">
        <v>17</v>
      </c>
      <c r="C29" s="37" t="s">
        <v>582</v>
      </c>
      <c r="D29" s="42" t="s">
        <v>592</v>
      </c>
    </row>
    <row r="30" spans="2:11" s="2" customFormat="1" x14ac:dyDescent="0.15">
      <c r="B30" s="31">
        <v>1</v>
      </c>
      <c r="C30" s="168">
        <v>2.36</v>
      </c>
      <c r="D30" s="137" t="s">
        <v>569</v>
      </c>
      <c r="F30" s="150" t="s">
        <v>594</v>
      </c>
      <c r="G30" s="151"/>
      <c r="H30" s="151"/>
      <c r="I30" s="156"/>
      <c r="J30" s="156"/>
      <c r="K30" s="157"/>
    </row>
    <row r="31" spans="2:11" x14ac:dyDescent="0.15">
      <c r="B31" s="31">
        <v>2</v>
      </c>
      <c r="C31" s="168">
        <v>2.79</v>
      </c>
      <c r="D31" s="137" t="s">
        <v>569</v>
      </c>
      <c r="F31" s="158" t="s">
        <v>583</v>
      </c>
      <c r="G31" s="161" t="s">
        <v>586</v>
      </c>
      <c r="H31" s="162"/>
      <c r="I31" s="162"/>
      <c r="J31" s="162"/>
      <c r="K31" s="163"/>
    </row>
    <row r="32" spans="2:11" x14ac:dyDescent="0.15">
      <c r="B32" s="31">
        <v>3</v>
      </c>
      <c r="C32" s="168">
        <v>2.0299999999999998</v>
      </c>
      <c r="D32" s="137" t="s">
        <v>569</v>
      </c>
      <c r="F32" s="159" t="s">
        <v>584</v>
      </c>
      <c r="G32" s="164" t="s">
        <v>587</v>
      </c>
      <c r="H32" s="2"/>
      <c r="I32" s="2"/>
      <c r="K32" s="62"/>
    </row>
    <row r="33" spans="2:11" x14ac:dyDescent="0.15">
      <c r="B33" s="31">
        <v>4</v>
      </c>
      <c r="C33" s="168">
        <v>2.39</v>
      </c>
      <c r="D33" s="137" t="s">
        <v>569</v>
      </c>
      <c r="E33" s="31"/>
      <c r="F33" s="160" t="s">
        <v>585</v>
      </c>
      <c r="G33" s="165" t="s">
        <v>588</v>
      </c>
      <c r="H33" s="166"/>
      <c r="I33" s="166"/>
      <c r="J33" s="166"/>
      <c r="K33" s="167"/>
    </row>
    <row r="34" spans="2:11" x14ac:dyDescent="0.15">
      <c r="B34" s="31">
        <v>5</v>
      </c>
      <c r="C34" s="168">
        <v>2.84</v>
      </c>
      <c r="D34" s="137" t="s">
        <v>569</v>
      </c>
      <c r="E34" s="31"/>
      <c r="F34" s="31"/>
      <c r="G34" s="31"/>
      <c r="H34" s="31"/>
    </row>
    <row r="35" spans="2:11" x14ac:dyDescent="0.15">
      <c r="B35" s="31">
        <v>6</v>
      </c>
      <c r="C35" s="168">
        <v>3.71</v>
      </c>
      <c r="D35" s="137" t="s">
        <v>569</v>
      </c>
      <c r="E35" s="31"/>
      <c r="F35" s="31"/>
      <c r="G35" s="31"/>
      <c r="H35" s="31"/>
    </row>
    <row r="36" spans="2:11" x14ac:dyDescent="0.15">
      <c r="B36" s="31">
        <v>7</v>
      </c>
      <c r="C36" s="168">
        <v>2.0299999999999998</v>
      </c>
      <c r="D36" s="137" t="s">
        <v>569</v>
      </c>
      <c r="E36" s="31"/>
      <c r="F36" s="31"/>
      <c r="G36" s="31"/>
      <c r="H36" s="31"/>
    </row>
    <row r="37" spans="2:11" x14ac:dyDescent="0.15">
      <c r="B37" s="31">
        <v>8</v>
      </c>
      <c r="C37" s="168">
        <v>2.41</v>
      </c>
      <c r="D37" s="137" t="s">
        <v>569</v>
      </c>
      <c r="E37" s="31"/>
      <c r="F37" s="31"/>
      <c r="G37" s="31"/>
      <c r="H37" s="31"/>
    </row>
    <row r="38" spans="2:11" x14ac:dyDescent="0.15">
      <c r="B38" s="31">
        <v>9</v>
      </c>
      <c r="C38" s="168">
        <v>3.89</v>
      </c>
      <c r="D38" s="137" t="s">
        <v>569</v>
      </c>
      <c r="E38" s="31"/>
      <c r="F38" s="31"/>
      <c r="G38" s="31"/>
      <c r="H38" s="31"/>
    </row>
    <row r="39" spans="2:11" x14ac:dyDescent="0.15">
      <c r="B39" s="31">
        <v>10</v>
      </c>
      <c r="C39" s="168">
        <v>1.32</v>
      </c>
      <c r="D39" s="137" t="s">
        <v>569</v>
      </c>
      <c r="E39" s="31"/>
      <c r="F39" s="31"/>
      <c r="G39" s="31"/>
      <c r="H39" s="31"/>
    </row>
    <row r="40" spans="2:11" x14ac:dyDescent="0.15">
      <c r="B40" s="31">
        <v>11</v>
      </c>
      <c r="C40" s="168">
        <v>1.47</v>
      </c>
      <c r="D40" s="137" t="s">
        <v>569</v>
      </c>
      <c r="E40" s="31"/>
      <c r="F40" s="31"/>
      <c r="G40" s="31"/>
      <c r="H40" s="31"/>
    </row>
    <row r="41" spans="2:11" x14ac:dyDescent="0.15">
      <c r="B41" s="31">
        <v>12</v>
      </c>
      <c r="C41" s="168">
        <v>1.65</v>
      </c>
      <c r="D41" s="137" t="s">
        <v>569</v>
      </c>
      <c r="E41" s="31"/>
      <c r="F41" s="31"/>
      <c r="G41" s="31"/>
      <c r="H41" s="31"/>
    </row>
    <row r="42" spans="2:11" x14ac:dyDescent="0.15">
      <c r="B42" s="31">
        <v>13</v>
      </c>
      <c r="C42" s="168">
        <v>2.16</v>
      </c>
      <c r="D42" s="137" t="s">
        <v>569</v>
      </c>
      <c r="E42" s="31"/>
      <c r="F42" s="31"/>
      <c r="G42" s="31"/>
      <c r="H42" s="31"/>
    </row>
    <row r="43" spans="2:11" x14ac:dyDescent="0.15">
      <c r="B43" s="31">
        <v>14</v>
      </c>
      <c r="C43" s="168">
        <v>2.44</v>
      </c>
      <c r="D43" s="137" t="s">
        <v>569</v>
      </c>
      <c r="E43" s="2"/>
      <c r="F43" s="2"/>
      <c r="G43" s="2"/>
      <c r="H43" s="2"/>
    </row>
    <row r="44" spans="2:11" x14ac:dyDescent="0.15">
      <c r="B44" s="31">
        <v>15</v>
      </c>
      <c r="C44" s="168">
        <v>1.32</v>
      </c>
      <c r="D44" s="137" t="s">
        <v>569</v>
      </c>
      <c r="E44" s="2"/>
      <c r="F44" s="2"/>
      <c r="G44" s="2"/>
      <c r="H44" s="2"/>
    </row>
    <row r="45" spans="2:11" x14ac:dyDescent="0.15">
      <c r="B45" s="31">
        <v>16</v>
      </c>
      <c r="C45" s="168">
        <v>1.65</v>
      </c>
      <c r="D45" s="137" t="s">
        <v>569</v>
      </c>
      <c r="E45" s="2"/>
      <c r="F45" s="2"/>
      <c r="G45" s="2"/>
      <c r="H45" s="2"/>
    </row>
    <row r="46" spans="2:11" x14ac:dyDescent="0.15">
      <c r="B46" s="31">
        <v>17</v>
      </c>
      <c r="C46" s="168">
        <v>1.8</v>
      </c>
      <c r="D46" s="137" t="s">
        <v>569</v>
      </c>
      <c r="E46" s="2"/>
      <c r="G46" s="2"/>
      <c r="H46" s="2"/>
    </row>
    <row r="47" spans="2:11" x14ac:dyDescent="0.15">
      <c r="B47" s="31">
        <v>18</v>
      </c>
      <c r="C47" s="168">
        <v>2.2599999999999998</v>
      </c>
      <c r="D47" s="137" t="s">
        <v>569</v>
      </c>
      <c r="E47" s="2"/>
      <c r="G47" s="2"/>
      <c r="H47" s="2"/>
    </row>
    <row r="48" spans="2:11" x14ac:dyDescent="0.15">
      <c r="B48" s="31">
        <v>19</v>
      </c>
      <c r="C48" s="168">
        <v>2.46</v>
      </c>
      <c r="D48" s="137" t="s">
        <v>569</v>
      </c>
      <c r="E48" s="2"/>
      <c r="G48" s="2"/>
      <c r="H48" s="2"/>
    </row>
    <row r="49" spans="2:8" x14ac:dyDescent="0.15">
      <c r="B49" s="31">
        <v>20</v>
      </c>
      <c r="C49" s="168">
        <v>3.33</v>
      </c>
      <c r="D49" s="137" t="s">
        <v>569</v>
      </c>
      <c r="E49" s="2"/>
      <c r="G49" s="2"/>
      <c r="H49" s="2"/>
    </row>
    <row r="50" spans="2:8" x14ac:dyDescent="0.15">
      <c r="B50" s="31">
        <v>21</v>
      </c>
      <c r="C50" s="168">
        <v>1.4</v>
      </c>
      <c r="D50" s="137" t="s">
        <v>569</v>
      </c>
      <c r="E50" s="2"/>
      <c r="G50" s="2"/>
      <c r="H50" s="2"/>
    </row>
    <row r="51" spans="2:8" x14ac:dyDescent="0.15">
      <c r="B51" s="31">
        <v>22</v>
      </c>
      <c r="C51" s="168">
        <v>1.68</v>
      </c>
      <c r="D51" s="137" t="s">
        <v>569</v>
      </c>
      <c r="E51" s="2"/>
      <c r="G51" s="2"/>
      <c r="H51" s="2"/>
    </row>
    <row r="52" spans="2:8" x14ac:dyDescent="0.15">
      <c r="B52" s="31">
        <v>23</v>
      </c>
      <c r="C52" s="168">
        <v>1.85</v>
      </c>
      <c r="D52" s="137" t="s">
        <v>569</v>
      </c>
      <c r="E52" s="2"/>
      <c r="G52" s="2"/>
      <c r="H52" s="2"/>
    </row>
    <row r="53" spans="2:8" x14ac:dyDescent="0.15">
      <c r="B53" s="31">
        <v>24</v>
      </c>
      <c r="C53" s="168">
        <v>2.31</v>
      </c>
      <c r="D53" s="137" t="s">
        <v>569</v>
      </c>
      <c r="E53" s="2"/>
      <c r="G53" s="2"/>
      <c r="H53" s="2"/>
    </row>
    <row r="54" spans="2:8" x14ac:dyDescent="0.15">
      <c r="B54" s="31">
        <v>25</v>
      </c>
      <c r="C54" s="168">
        <v>3.56</v>
      </c>
      <c r="D54" s="137" t="s">
        <v>569</v>
      </c>
      <c r="E54" s="2"/>
      <c r="G54" s="2"/>
      <c r="H54" s="2"/>
    </row>
    <row r="55" spans="2:8" x14ac:dyDescent="0.15">
      <c r="B55" s="31">
        <v>26</v>
      </c>
      <c r="C55" s="168">
        <v>2.31</v>
      </c>
      <c r="D55" s="137" t="s">
        <v>569</v>
      </c>
      <c r="E55" s="2"/>
      <c r="G55" s="2"/>
      <c r="H55" s="2"/>
    </row>
    <row r="56" spans="2:8" x14ac:dyDescent="0.15">
      <c r="B56" s="31">
        <v>27</v>
      </c>
      <c r="C56" s="168">
        <v>2.67</v>
      </c>
      <c r="D56" s="137" t="s">
        <v>569</v>
      </c>
      <c r="F56" t="s">
        <v>593</v>
      </c>
      <c r="G56" s="2"/>
      <c r="H56" s="2"/>
    </row>
    <row r="57" spans="2:8" x14ac:dyDescent="0.15">
      <c r="B57" s="31">
        <v>28</v>
      </c>
      <c r="C57" s="168">
        <v>3.58</v>
      </c>
      <c r="D57" s="137" t="s">
        <v>569</v>
      </c>
      <c r="F57" s="2"/>
      <c r="G57" s="2"/>
      <c r="H57" s="2"/>
    </row>
    <row r="58" spans="2:8" x14ac:dyDescent="0.15">
      <c r="B58" s="31">
        <v>29</v>
      </c>
      <c r="C58" s="168">
        <v>1.42</v>
      </c>
      <c r="D58" s="137" t="s">
        <v>569</v>
      </c>
      <c r="F58" s="2"/>
      <c r="G58" s="2"/>
      <c r="H58" s="2"/>
    </row>
    <row r="59" spans="2:8" x14ac:dyDescent="0.15">
      <c r="B59" s="31">
        <v>30</v>
      </c>
      <c r="C59" s="168">
        <v>2.36</v>
      </c>
      <c r="D59" s="137" t="s">
        <v>569</v>
      </c>
      <c r="F59" s="2"/>
      <c r="G59" s="2"/>
      <c r="H59" s="2"/>
    </row>
    <row r="60" spans="2:8" x14ac:dyDescent="0.15">
      <c r="B60" s="31">
        <v>31</v>
      </c>
      <c r="C60" s="168">
        <v>3.66</v>
      </c>
      <c r="D60" s="137" t="s">
        <v>569</v>
      </c>
      <c r="F60" s="2"/>
      <c r="G60" s="2"/>
      <c r="H60" s="2"/>
    </row>
    <row r="61" spans="2:8" x14ac:dyDescent="0.15">
      <c r="B61" s="31">
        <v>32</v>
      </c>
      <c r="C61" s="168">
        <v>1.24</v>
      </c>
      <c r="D61" s="137" t="s">
        <v>570</v>
      </c>
      <c r="F61" s="2"/>
      <c r="G61" s="2"/>
      <c r="H61" s="2"/>
    </row>
    <row r="62" spans="2:8" x14ac:dyDescent="0.15">
      <c r="B62" s="31">
        <v>33</v>
      </c>
      <c r="C62" s="168">
        <v>1.45</v>
      </c>
      <c r="D62" s="137" t="s">
        <v>570</v>
      </c>
      <c r="F62" s="2"/>
      <c r="G62" s="2"/>
      <c r="H62" s="2"/>
    </row>
    <row r="63" spans="2:8" x14ac:dyDescent="0.15">
      <c r="B63" s="31">
        <v>34</v>
      </c>
      <c r="C63" s="168">
        <v>1.63</v>
      </c>
      <c r="D63" s="137" t="s">
        <v>570</v>
      </c>
      <c r="F63" s="2"/>
      <c r="G63" s="2"/>
      <c r="H63" s="2"/>
    </row>
    <row r="64" spans="2:8" x14ac:dyDescent="0.15">
      <c r="B64" s="31">
        <v>35</v>
      </c>
      <c r="C64" s="168">
        <v>1.78</v>
      </c>
      <c r="D64" s="137" t="s">
        <v>570</v>
      </c>
      <c r="F64" s="2"/>
      <c r="G64" s="2"/>
      <c r="H64" s="2"/>
    </row>
    <row r="65" spans="2:8" x14ac:dyDescent="0.15">
      <c r="B65" s="31">
        <v>36</v>
      </c>
      <c r="C65" s="168">
        <v>1.98</v>
      </c>
      <c r="D65" s="137" t="s">
        <v>570</v>
      </c>
      <c r="F65" s="2"/>
      <c r="G65" s="2"/>
      <c r="H65" s="2"/>
    </row>
    <row r="66" spans="2:8" x14ac:dyDescent="0.15">
      <c r="B66" s="31">
        <v>37</v>
      </c>
      <c r="C66" s="168">
        <v>1.3</v>
      </c>
      <c r="D66" s="137" t="s">
        <v>570</v>
      </c>
      <c r="F66" s="2"/>
      <c r="G66" s="2"/>
      <c r="H66" s="2"/>
    </row>
    <row r="67" spans="2:8" x14ac:dyDescent="0.15">
      <c r="B67" s="31">
        <v>38</v>
      </c>
      <c r="C67" s="168">
        <v>1.78</v>
      </c>
      <c r="D67" s="137" t="s">
        <v>570</v>
      </c>
    </row>
    <row r="68" spans="2:8" x14ac:dyDescent="0.15">
      <c r="B68" s="31">
        <v>39</v>
      </c>
      <c r="C68" s="168">
        <v>1.3</v>
      </c>
      <c r="D68" s="137" t="s">
        <v>570</v>
      </c>
    </row>
    <row r="69" spans="2:8" x14ac:dyDescent="0.15">
      <c r="B69" s="31">
        <v>40</v>
      </c>
      <c r="C69" s="168">
        <v>1.47</v>
      </c>
      <c r="D69" s="137" t="s">
        <v>570</v>
      </c>
    </row>
    <row r="70" spans="2:8" x14ac:dyDescent="0.15">
      <c r="B70" s="31">
        <v>41</v>
      </c>
      <c r="C70" s="168">
        <v>1.65</v>
      </c>
      <c r="D70" s="137" t="s">
        <v>570</v>
      </c>
    </row>
    <row r="71" spans="2:8" x14ac:dyDescent="0.15">
      <c r="B71" s="31">
        <v>42</v>
      </c>
      <c r="C71" s="168">
        <v>1.8</v>
      </c>
      <c r="D71" s="137" t="s">
        <v>570</v>
      </c>
    </row>
    <row r="72" spans="2:8" x14ac:dyDescent="0.15">
      <c r="B72" s="31">
        <v>43</v>
      </c>
      <c r="C72" s="168">
        <v>1.5</v>
      </c>
      <c r="D72" s="137" t="s">
        <v>570</v>
      </c>
    </row>
    <row r="73" spans="2:8" x14ac:dyDescent="0.15">
      <c r="B73" s="31">
        <v>44</v>
      </c>
      <c r="C73" s="168">
        <v>1.52</v>
      </c>
      <c r="D73" s="137" t="s">
        <v>570</v>
      </c>
    </row>
    <row r="74" spans="2:8" x14ac:dyDescent="0.15">
      <c r="B74" s="31">
        <v>45</v>
      </c>
      <c r="C74" s="168">
        <v>1.42</v>
      </c>
      <c r="D74" s="137" t="s">
        <v>570</v>
      </c>
    </row>
    <row r="75" spans="2:8" x14ac:dyDescent="0.15">
      <c r="B75" s="31">
        <v>46</v>
      </c>
      <c r="C75" s="168">
        <v>1.55</v>
      </c>
      <c r="D75" s="137" t="s">
        <v>570</v>
      </c>
    </row>
    <row r="76" spans="2:8" x14ac:dyDescent="0.15">
      <c r="B76" s="31">
        <v>47</v>
      </c>
      <c r="C76" s="168">
        <v>1.7</v>
      </c>
      <c r="D76" s="137" t="s">
        <v>570</v>
      </c>
    </row>
    <row r="77" spans="2:8" x14ac:dyDescent="0.15">
      <c r="B77" s="31">
        <v>48</v>
      </c>
      <c r="C77" s="168">
        <v>1.88</v>
      </c>
      <c r="D77" s="137" t="s">
        <v>570</v>
      </c>
    </row>
    <row r="78" spans="2:8" x14ac:dyDescent="0.15">
      <c r="B78" s="31">
        <v>49</v>
      </c>
      <c r="C78" s="168">
        <v>1.6</v>
      </c>
      <c r="D78" s="137" t="s">
        <v>570</v>
      </c>
    </row>
    <row r="79" spans="2:8" x14ac:dyDescent="0.15">
      <c r="B79" s="31">
        <v>50</v>
      </c>
      <c r="C79" s="168">
        <v>1.93</v>
      </c>
      <c r="D79" s="137" t="s">
        <v>570</v>
      </c>
    </row>
    <row r="80" spans="2:8" x14ac:dyDescent="0.15">
      <c r="B80" s="31">
        <v>51</v>
      </c>
      <c r="C80" s="168">
        <v>2.72</v>
      </c>
      <c r="D80" s="137" t="s">
        <v>570</v>
      </c>
    </row>
    <row r="81" spans="2:6" x14ac:dyDescent="0.15">
      <c r="B81" s="31">
        <v>52</v>
      </c>
      <c r="C81" s="168">
        <v>3.68</v>
      </c>
      <c r="D81" s="137" t="s">
        <v>571</v>
      </c>
    </row>
    <row r="82" spans="2:6" x14ac:dyDescent="0.15">
      <c r="B82" s="31">
        <v>53</v>
      </c>
      <c r="C82" s="168">
        <v>1.45</v>
      </c>
      <c r="D82" s="137" t="s">
        <v>571</v>
      </c>
      <c r="F82" t="s">
        <v>407</v>
      </c>
    </row>
    <row r="83" spans="2:6" x14ac:dyDescent="0.15">
      <c r="B83" s="31">
        <v>54</v>
      </c>
      <c r="C83" s="168">
        <v>1.65</v>
      </c>
      <c r="D83" s="137" t="s">
        <v>571</v>
      </c>
    </row>
    <row r="84" spans="2:6" x14ac:dyDescent="0.15">
      <c r="B84" s="31">
        <v>55</v>
      </c>
      <c r="C84" s="168">
        <v>1.78</v>
      </c>
      <c r="D84" s="137" t="s">
        <v>571</v>
      </c>
    </row>
    <row r="85" spans="2:6" x14ac:dyDescent="0.15">
      <c r="B85" s="31">
        <v>56</v>
      </c>
      <c r="C85" s="168">
        <v>3.25</v>
      </c>
      <c r="D85" s="137" t="s">
        <v>571</v>
      </c>
    </row>
    <row r="86" spans="2:6" x14ac:dyDescent="0.15">
      <c r="B86" s="31">
        <v>57</v>
      </c>
      <c r="C86" s="168">
        <v>3.28</v>
      </c>
      <c r="D86" s="137" t="s">
        <v>571</v>
      </c>
    </row>
    <row r="87" spans="2:6" x14ac:dyDescent="0.15">
      <c r="B87" s="31">
        <v>58</v>
      </c>
      <c r="C87" s="168">
        <v>2.56</v>
      </c>
      <c r="D87" s="137" t="s">
        <v>571</v>
      </c>
    </row>
    <row r="88" spans="2:6" ht="14.25" thickBot="1" x14ac:dyDescent="0.2">
      <c r="B88" s="31">
        <v>59</v>
      </c>
      <c r="C88" s="169">
        <v>1.73</v>
      </c>
      <c r="D88" s="138" t="s">
        <v>571</v>
      </c>
    </row>
  </sheetData>
  <sheetProtection algorithmName="SHA-512" hashValue="6Rav0DyuyPnyn/xepj+Jy1a2lscgaueS5nfZv4Vum8/StoZpTt/lXhFkDMNFEnVOtBi9ylCjMpVCtTp85/ABrQ==" saltValue="x6CCF6dMWOm80GBTYgSPWw==" spinCount="100000" sheet="1" scenarios="1"/>
  <phoneticPr fontId="2"/>
  <pageMargins left="0.75" right="0.75" top="1" bottom="1" header="0.51200000000000001" footer="0.51200000000000001"/>
  <pageSetup paperSize="9" scale="67"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M140"/>
  <sheetViews>
    <sheetView workbookViewId="0"/>
  </sheetViews>
  <sheetFormatPr defaultRowHeight="13.5" x14ac:dyDescent="0.15"/>
  <cols>
    <col min="1" max="1" width="17.25" bestFit="1" customWidth="1"/>
    <col min="3" max="8" width="9.125" bestFit="1" customWidth="1"/>
    <col min="9" max="9" width="11" bestFit="1" customWidth="1"/>
    <col min="10" max="10" width="9.125" bestFit="1" customWidth="1"/>
  </cols>
  <sheetData>
    <row r="1" spans="1:1" x14ac:dyDescent="0.15">
      <c r="A1" t="s">
        <v>565</v>
      </c>
    </row>
    <row r="3" spans="1:1" x14ac:dyDescent="0.15">
      <c r="A3" t="s">
        <v>321</v>
      </c>
    </row>
    <row r="4" spans="1:1" x14ac:dyDescent="0.15">
      <c r="A4" s="27" t="s">
        <v>53</v>
      </c>
    </row>
    <row r="5" spans="1:1" x14ac:dyDescent="0.15">
      <c r="A5" s="27" t="s">
        <v>324</v>
      </c>
    </row>
    <row r="6" spans="1:1" x14ac:dyDescent="0.15">
      <c r="A6" s="27" t="s">
        <v>28</v>
      </c>
    </row>
    <row r="7" spans="1:1" x14ac:dyDescent="0.15">
      <c r="A7" s="27" t="s">
        <v>31</v>
      </c>
    </row>
    <row r="8" spans="1:1" x14ac:dyDescent="0.15">
      <c r="A8" s="27" t="s">
        <v>32</v>
      </c>
    </row>
    <row r="9" spans="1:1" x14ac:dyDescent="0.15">
      <c r="A9" s="27" t="s">
        <v>477</v>
      </c>
    </row>
    <row r="10" spans="1:1" x14ac:dyDescent="0.15">
      <c r="A10" s="27" t="s">
        <v>566</v>
      </c>
    </row>
    <row r="11" spans="1:1" x14ac:dyDescent="0.15">
      <c r="A11" s="27" t="s">
        <v>567</v>
      </c>
    </row>
    <row r="12" spans="1:1" x14ac:dyDescent="0.15">
      <c r="A12" s="27" t="s">
        <v>568</v>
      </c>
    </row>
    <row r="13" spans="1:1" x14ac:dyDescent="0.15">
      <c r="A13" s="27" t="s">
        <v>329</v>
      </c>
    </row>
    <row r="14" spans="1:1" x14ac:dyDescent="0.15">
      <c r="A14" s="27" t="s">
        <v>320</v>
      </c>
    </row>
    <row r="16" spans="1:1" x14ac:dyDescent="0.15">
      <c r="A16" t="s">
        <v>53</v>
      </c>
    </row>
    <row r="17" spans="1:8" x14ac:dyDescent="0.15">
      <c r="B17" t="s">
        <v>301</v>
      </c>
      <c r="C17" t="s">
        <v>69</v>
      </c>
    </row>
    <row r="18" spans="1:8" x14ac:dyDescent="0.15">
      <c r="A18" t="s">
        <v>54</v>
      </c>
      <c r="B18">
        <v>59</v>
      </c>
      <c r="C18" s="18">
        <v>1</v>
      </c>
    </row>
    <row r="19" spans="1:8" x14ac:dyDescent="0.15">
      <c r="A19" t="s">
        <v>55</v>
      </c>
      <c r="B19">
        <v>0</v>
      </c>
      <c r="C19" s="18">
        <v>0</v>
      </c>
    </row>
    <row r="20" spans="1:8" x14ac:dyDescent="0.15">
      <c r="A20" t="s">
        <v>302</v>
      </c>
      <c r="B20">
        <v>0</v>
      </c>
      <c r="C20" s="18">
        <v>0</v>
      </c>
    </row>
    <row r="21" spans="1:8" x14ac:dyDescent="0.15">
      <c r="A21" t="s">
        <v>303</v>
      </c>
      <c r="B21">
        <v>0</v>
      </c>
      <c r="C21" s="18">
        <v>0</v>
      </c>
    </row>
    <row r="22" spans="1:8" x14ac:dyDescent="0.15">
      <c r="A22" t="s">
        <v>304</v>
      </c>
      <c r="B22">
        <v>59</v>
      </c>
      <c r="C22" s="18">
        <v>1</v>
      </c>
    </row>
    <row r="24" spans="1:8" x14ac:dyDescent="0.15">
      <c r="A24" t="s">
        <v>324</v>
      </c>
    </row>
    <row r="25" spans="1:8" x14ac:dyDescent="0.15">
      <c r="A25" s="26" t="s">
        <v>591</v>
      </c>
      <c r="B25" t="s">
        <v>301</v>
      </c>
      <c r="C25" t="s">
        <v>69</v>
      </c>
    </row>
    <row r="26" spans="1:8" x14ac:dyDescent="0.15">
      <c r="A26" s="26" t="s">
        <v>569</v>
      </c>
      <c r="B26">
        <v>31</v>
      </c>
      <c r="C26" s="18">
        <v>0.52542372881355937</v>
      </c>
    </row>
    <row r="27" spans="1:8" x14ac:dyDescent="0.15">
      <c r="A27" s="26" t="s">
        <v>570</v>
      </c>
      <c r="B27">
        <v>20</v>
      </c>
      <c r="C27" s="18">
        <v>0.33898305084745761</v>
      </c>
    </row>
    <row r="28" spans="1:8" x14ac:dyDescent="0.15">
      <c r="A28" s="26" t="s">
        <v>571</v>
      </c>
      <c r="B28">
        <v>8</v>
      </c>
      <c r="C28" s="18">
        <v>0.13559322033898305</v>
      </c>
    </row>
    <row r="29" spans="1:8" x14ac:dyDescent="0.15">
      <c r="A29" s="26" t="s">
        <v>304</v>
      </c>
      <c r="B29">
        <v>59</v>
      </c>
      <c r="C29" s="18">
        <v>1</v>
      </c>
    </row>
    <row r="31" spans="1:8" x14ac:dyDescent="0.15">
      <c r="A31" t="s">
        <v>28</v>
      </c>
    </row>
    <row r="32" spans="1:8" x14ac:dyDescent="0.15">
      <c r="A32" t="s">
        <v>325</v>
      </c>
      <c r="B32" t="s">
        <v>184</v>
      </c>
      <c r="C32" t="s">
        <v>301</v>
      </c>
      <c r="D32" t="s">
        <v>29</v>
      </c>
      <c r="E32" t="s">
        <v>185</v>
      </c>
      <c r="F32" t="s">
        <v>30</v>
      </c>
      <c r="G32" t="s">
        <v>305</v>
      </c>
      <c r="H32" t="s">
        <v>306</v>
      </c>
    </row>
    <row r="33" spans="1:8" x14ac:dyDescent="0.15">
      <c r="A33" s="26" t="s">
        <v>304</v>
      </c>
      <c r="B33" s="26" t="s">
        <v>572</v>
      </c>
      <c r="C33">
        <v>59</v>
      </c>
      <c r="D33" s="15">
        <v>2.1303389830508475</v>
      </c>
      <c r="E33" s="15">
        <v>0.54376884862653363</v>
      </c>
      <c r="F33" s="15">
        <v>0.73740684064262219</v>
      </c>
      <c r="G33" s="15">
        <v>1.24</v>
      </c>
      <c r="H33" s="15">
        <v>3.89</v>
      </c>
    </row>
    <row r="34" spans="1:8" x14ac:dyDescent="0.15">
      <c r="A34" s="26" t="s">
        <v>569</v>
      </c>
      <c r="B34" s="26" t="s">
        <v>572</v>
      </c>
      <c r="C34">
        <v>31</v>
      </c>
      <c r="D34" s="15">
        <v>2.3583870967741936</v>
      </c>
      <c r="E34" s="15">
        <v>0.57771397849462103</v>
      </c>
      <c r="F34" s="15">
        <v>0.76007498215282754</v>
      </c>
      <c r="G34" s="15">
        <v>1.32</v>
      </c>
      <c r="H34" s="15">
        <v>3.89</v>
      </c>
    </row>
    <row r="35" spans="1:8" x14ac:dyDescent="0.15">
      <c r="A35" s="26" t="s">
        <v>570</v>
      </c>
      <c r="B35" s="26" t="s">
        <v>572</v>
      </c>
      <c r="C35">
        <v>20</v>
      </c>
      <c r="D35" s="15">
        <v>1.6600000000000001</v>
      </c>
      <c r="E35" s="15">
        <v>0.1069789473684208</v>
      </c>
      <c r="F35" s="15">
        <v>0.32707636320654659</v>
      </c>
      <c r="G35" s="15">
        <v>1.24</v>
      </c>
      <c r="H35" s="15">
        <v>2.72</v>
      </c>
    </row>
    <row r="36" spans="1:8" x14ac:dyDescent="0.15">
      <c r="A36" s="26" t="s">
        <v>571</v>
      </c>
      <c r="B36" s="26" t="s">
        <v>572</v>
      </c>
      <c r="C36">
        <v>8</v>
      </c>
      <c r="D36" s="15">
        <v>2.4224999999999999</v>
      </c>
      <c r="E36" s="15">
        <v>0.77930714285714431</v>
      </c>
      <c r="F36" s="15">
        <v>0.88278374637118484</v>
      </c>
      <c r="G36" s="15">
        <v>1.45</v>
      </c>
      <c r="H36" s="15">
        <v>3.68</v>
      </c>
    </row>
    <row r="38" spans="1:8" x14ac:dyDescent="0.15">
      <c r="A38" t="s">
        <v>31</v>
      </c>
    </row>
    <row r="39" spans="1:8" x14ac:dyDescent="0.15">
      <c r="A39" t="s">
        <v>325</v>
      </c>
      <c r="C39" s="26" t="s">
        <v>572</v>
      </c>
    </row>
    <row r="40" spans="1:8" x14ac:dyDescent="0.15">
      <c r="A40" s="26" t="s">
        <v>304</v>
      </c>
      <c r="B40" s="26" t="s">
        <v>572</v>
      </c>
      <c r="C40" s="15">
        <v>0.99999999999999978</v>
      </c>
    </row>
    <row r="41" spans="1:8" x14ac:dyDescent="0.15">
      <c r="A41" s="26" t="s">
        <v>569</v>
      </c>
      <c r="B41" s="26" t="s">
        <v>572</v>
      </c>
      <c r="C41" s="15">
        <v>1.0000000000000047</v>
      </c>
    </row>
    <row r="42" spans="1:8" x14ac:dyDescent="0.15">
      <c r="A42" s="26" t="s">
        <v>570</v>
      </c>
      <c r="B42" s="26" t="s">
        <v>572</v>
      </c>
      <c r="C42" s="15">
        <v>1.0000000000000049</v>
      </c>
    </row>
    <row r="43" spans="1:8" x14ac:dyDescent="0.15">
      <c r="A43" s="26" t="s">
        <v>571</v>
      </c>
      <c r="B43" s="26" t="s">
        <v>572</v>
      </c>
      <c r="C43" s="15">
        <v>0.99999999999999789</v>
      </c>
    </row>
    <row r="45" spans="1:8" x14ac:dyDescent="0.15">
      <c r="A45" t="s">
        <v>32</v>
      </c>
    </row>
    <row r="46" spans="1:8" x14ac:dyDescent="0.15">
      <c r="A46" t="s">
        <v>33</v>
      </c>
    </row>
    <row r="48" spans="1:8" x14ac:dyDescent="0.15">
      <c r="A48" t="s">
        <v>573</v>
      </c>
    </row>
    <row r="49" spans="1:7" x14ac:dyDescent="0.15">
      <c r="A49" t="s">
        <v>574</v>
      </c>
      <c r="B49" t="s">
        <v>575</v>
      </c>
      <c r="C49" t="s">
        <v>576</v>
      </c>
    </row>
    <row r="50" spans="1:7" x14ac:dyDescent="0.15">
      <c r="A50" s="16">
        <v>0.24780233296980003</v>
      </c>
      <c r="B50" s="16">
        <v>0.28883166189762671</v>
      </c>
      <c r="C50" s="16">
        <v>0.14591229031949737</v>
      </c>
    </row>
    <row r="52" spans="1:7" x14ac:dyDescent="0.15">
      <c r="A52" t="s">
        <v>566</v>
      </c>
    </row>
    <row r="53" spans="1:7" x14ac:dyDescent="0.15">
      <c r="C53" t="s">
        <v>332</v>
      </c>
    </row>
    <row r="54" spans="1:7" x14ac:dyDescent="0.15">
      <c r="A54" t="s">
        <v>307</v>
      </c>
      <c r="B54" t="s">
        <v>59</v>
      </c>
      <c r="C54" t="s">
        <v>62</v>
      </c>
      <c r="D54" t="s">
        <v>47</v>
      </c>
      <c r="E54" t="s">
        <v>501</v>
      </c>
    </row>
    <row r="55" spans="1:7" x14ac:dyDescent="0.15">
      <c r="A55" t="s">
        <v>577</v>
      </c>
      <c r="B55" s="16">
        <v>115.1418560937588</v>
      </c>
    </row>
    <row r="56" spans="1:7" x14ac:dyDescent="0.15">
      <c r="A56" t="s">
        <v>578</v>
      </c>
      <c r="B56" s="16">
        <v>98.341244159480482</v>
      </c>
      <c r="C56" s="16">
        <v>16.800611934278322</v>
      </c>
      <c r="D56">
        <v>2</v>
      </c>
      <c r="E56" s="270">
        <v>2.2479853269148241E-4</v>
      </c>
    </row>
    <row r="58" spans="1:7" x14ac:dyDescent="0.15">
      <c r="A58" t="s">
        <v>567</v>
      </c>
    </row>
    <row r="59" spans="1:7" x14ac:dyDescent="0.15">
      <c r="B59" t="s">
        <v>59</v>
      </c>
      <c r="D59" t="s">
        <v>332</v>
      </c>
    </row>
    <row r="60" spans="1:7" x14ac:dyDescent="0.15">
      <c r="A60" t="s">
        <v>184</v>
      </c>
      <c r="B60" t="s">
        <v>579</v>
      </c>
      <c r="C60" t="s">
        <v>580</v>
      </c>
      <c r="D60" t="s">
        <v>62</v>
      </c>
      <c r="E60" t="s">
        <v>47</v>
      </c>
      <c r="F60" t="s">
        <v>501</v>
      </c>
      <c r="G60" t="s">
        <v>676</v>
      </c>
    </row>
    <row r="61" spans="1:7" x14ac:dyDescent="0.15">
      <c r="A61" s="26" t="s">
        <v>572</v>
      </c>
      <c r="B61" s="16">
        <v>115.14185609375882</v>
      </c>
      <c r="C61" s="16">
        <v>98.341244159480482</v>
      </c>
      <c r="D61" s="16">
        <v>16.800611934278336</v>
      </c>
      <c r="E61">
        <v>2</v>
      </c>
      <c r="F61" s="270">
        <v>2.2479853269148081E-4</v>
      </c>
      <c r="G61" t="s">
        <v>461</v>
      </c>
    </row>
    <row r="62" spans="1:7" x14ac:dyDescent="0.15">
      <c r="A62" s="26" t="s">
        <v>43</v>
      </c>
      <c r="B62" s="16">
        <v>114.3414519958874</v>
      </c>
      <c r="C62" s="16">
        <v>98.341244159480482</v>
      </c>
      <c r="D62" s="16">
        <v>16.000207836406915</v>
      </c>
      <c r="E62">
        <v>2</v>
      </c>
      <c r="F62" s="270">
        <v>3.3542776904015964E-4</v>
      </c>
      <c r="G62" t="s">
        <v>461</v>
      </c>
    </row>
    <row r="64" spans="1:7" x14ac:dyDescent="0.15">
      <c r="A64" t="s">
        <v>568</v>
      </c>
    </row>
    <row r="65" spans="1:13" x14ac:dyDescent="0.15">
      <c r="E65" t="s">
        <v>315</v>
      </c>
      <c r="H65" t="s">
        <v>328</v>
      </c>
      <c r="J65" t="s">
        <v>326</v>
      </c>
    </row>
    <row r="66" spans="1:13" x14ac:dyDescent="0.15">
      <c r="A66" s="26" t="s">
        <v>591</v>
      </c>
      <c r="B66" t="s">
        <v>184</v>
      </c>
      <c r="C66" t="s">
        <v>36</v>
      </c>
      <c r="D66" t="s">
        <v>38</v>
      </c>
      <c r="E66" t="s">
        <v>502</v>
      </c>
      <c r="F66" t="s">
        <v>503</v>
      </c>
      <c r="G66" t="s">
        <v>57</v>
      </c>
      <c r="H66" t="s">
        <v>502</v>
      </c>
      <c r="I66" t="s">
        <v>503</v>
      </c>
      <c r="J66" t="s">
        <v>327</v>
      </c>
      <c r="K66" t="s">
        <v>47</v>
      </c>
      <c r="L66" t="s">
        <v>501</v>
      </c>
      <c r="M66" t="s">
        <v>676</v>
      </c>
    </row>
    <row r="67" spans="1:13" x14ac:dyDescent="0.15">
      <c r="A67" s="26" t="s">
        <v>569</v>
      </c>
      <c r="B67" s="26" t="s">
        <v>572</v>
      </c>
      <c r="C67" s="16">
        <v>-0.11010904731323611</v>
      </c>
      <c r="D67" s="16">
        <v>0.51708204065765795</v>
      </c>
      <c r="E67" s="16">
        <v>-1.1235712240547213</v>
      </c>
      <c r="F67" s="16">
        <v>0.90335312942824919</v>
      </c>
      <c r="G67" s="16">
        <v>0.89573645231709897</v>
      </c>
      <c r="H67" s="16">
        <v>0.32511665452504968</v>
      </c>
      <c r="I67" s="16">
        <v>2.4678643214440541</v>
      </c>
      <c r="J67" s="16">
        <v>4.5344759407505431E-2</v>
      </c>
      <c r="K67">
        <v>1</v>
      </c>
      <c r="L67" s="270">
        <v>0.83137135242178395</v>
      </c>
    </row>
    <row r="68" spans="1:13" x14ac:dyDescent="0.15">
      <c r="B68" s="26" t="s">
        <v>43</v>
      </c>
      <c r="C68" s="16">
        <v>1.6177314902088202</v>
      </c>
      <c r="D68" s="16">
        <v>1.3072748376316743</v>
      </c>
      <c r="E68" s="16">
        <v>-0.94448010944470751</v>
      </c>
      <c r="F68" s="16">
        <v>4.1799430898623484</v>
      </c>
      <c r="G68" s="16">
        <v>5.0416403238256127</v>
      </c>
      <c r="H68" s="16">
        <v>0.38888169427616404</v>
      </c>
      <c r="I68" s="16">
        <v>65.362133340156063</v>
      </c>
      <c r="J68" s="16">
        <v>1.53136626221459</v>
      </c>
      <c r="K68">
        <v>1</v>
      </c>
      <c r="L68" s="270">
        <v>0.21590750891444807</v>
      </c>
    </row>
    <row r="69" spans="1:13" x14ac:dyDescent="0.15">
      <c r="A69" s="26" t="s">
        <v>570</v>
      </c>
      <c r="B69" s="26" t="s">
        <v>572</v>
      </c>
      <c r="C69" s="16">
        <v>-2.4654461410006836</v>
      </c>
      <c r="D69" s="16">
        <v>0.89965026687990468</v>
      </c>
      <c r="E69" s="16">
        <v>-4.2287282627671443</v>
      </c>
      <c r="F69" s="16">
        <v>-0.70216401923422289</v>
      </c>
      <c r="G69" s="16">
        <v>8.497092490059506E-2</v>
      </c>
      <c r="H69" s="16">
        <v>1.4570909138197804E-2</v>
      </c>
      <c r="I69" s="16">
        <v>0.49551184555362454</v>
      </c>
      <c r="J69" s="16">
        <v>7.5100635653431116</v>
      </c>
      <c r="K69">
        <v>1</v>
      </c>
      <c r="L69" s="270">
        <v>6.1355206301725342E-3</v>
      </c>
      <c r="M69" t="s">
        <v>461</v>
      </c>
    </row>
    <row r="70" spans="1:13" x14ac:dyDescent="0.15">
      <c r="B70" s="26" t="s">
        <v>43</v>
      </c>
      <c r="C70" s="16">
        <v>5.6974441968867024</v>
      </c>
      <c r="D70" s="16">
        <v>1.7938084982264868</v>
      </c>
      <c r="E70" s="16">
        <v>2.1816441452009077</v>
      </c>
      <c r="F70" s="16">
        <v>9.2132442485724972</v>
      </c>
      <c r="G70" s="16">
        <v>298.10453002243742</v>
      </c>
      <c r="H70" s="16">
        <v>8.8608628339844717</v>
      </c>
      <c r="I70" s="16">
        <v>10029.080969300785</v>
      </c>
      <c r="J70" s="16">
        <v>10.088068118382123</v>
      </c>
      <c r="K70">
        <v>1</v>
      </c>
      <c r="L70" s="270">
        <v>1.4923247838954865E-3</v>
      </c>
      <c r="M70" t="s">
        <v>461</v>
      </c>
    </row>
    <row r="72" spans="1:13" x14ac:dyDescent="0.15">
      <c r="A72" t="s">
        <v>329</v>
      </c>
    </row>
    <row r="73" spans="1:13" x14ac:dyDescent="0.15">
      <c r="C73" t="s">
        <v>320</v>
      </c>
    </row>
    <row r="74" spans="1:13" x14ac:dyDescent="0.15">
      <c r="C74" s="26" t="s">
        <v>569</v>
      </c>
      <c r="D74" s="26" t="s">
        <v>570</v>
      </c>
      <c r="E74" s="26" t="s">
        <v>571</v>
      </c>
      <c r="F74" t="s">
        <v>70</v>
      </c>
    </row>
    <row r="75" spans="1:13" x14ac:dyDescent="0.15">
      <c r="A75" t="s">
        <v>52</v>
      </c>
      <c r="B75" s="26" t="s">
        <v>569</v>
      </c>
      <c r="C75">
        <v>23</v>
      </c>
      <c r="D75">
        <v>8</v>
      </c>
      <c r="E75">
        <v>0</v>
      </c>
      <c r="F75" s="18">
        <v>0.74193548387096775</v>
      </c>
    </row>
    <row r="76" spans="1:13" x14ac:dyDescent="0.15">
      <c r="B76" s="26" t="s">
        <v>570</v>
      </c>
      <c r="C76">
        <v>7</v>
      </c>
      <c r="D76">
        <v>13</v>
      </c>
      <c r="E76">
        <v>0</v>
      </c>
      <c r="F76" s="18">
        <v>0.65</v>
      </c>
    </row>
    <row r="77" spans="1:13" x14ac:dyDescent="0.15">
      <c r="B77" s="26" t="s">
        <v>571</v>
      </c>
      <c r="C77">
        <v>5</v>
      </c>
      <c r="D77">
        <v>3</v>
      </c>
      <c r="E77">
        <v>0</v>
      </c>
      <c r="F77" s="18">
        <v>0</v>
      </c>
    </row>
    <row r="78" spans="1:13" x14ac:dyDescent="0.15">
      <c r="E78" t="s">
        <v>304</v>
      </c>
      <c r="F78" s="18">
        <v>0.61016949152542377</v>
      </c>
    </row>
    <row r="80" spans="1:13" x14ac:dyDescent="0.15">
      <c r="B80" s="26" t="s">
        <v>591</v>
      </c>
      <c r="D80" t="s">
        <v>320</v>
      </c>
    </row>
    <row r="81" spans="1:6" x14ac:dyDescent="0.15">
      <c r="A81" t="s">
        <v>17</v>
      </c>
      <c r="B81" t="s">
        <v>52</v>
      </c>
      <c r="C81" t="s">
        <v>581</v>
      </c>
      <c r="D81" s="26" t="s">
        <v>569</v>
      </c>
      <c r="E81" s="26" t="s">
        <v>570</v>
      </c>
      <c r="F81" s="26" t="s">
        <v>571</v>
      </c>
    </row>
    <row r="82" spans="1:6" x14ac:dyDescent="0.15">
      <c r="A82">
        <v>1</v>
      </c>
      <c r="B82" s="26" t="s">
        <v>569</v>
      </c>
      <c r="C82" s="26" t="s">
        <v>569</v>
      </c>
      <c r="D82" s="16">
        <v>0.6733557276736799</v>
      </c>
      <c r="E82" s="16">
        <v>0.15345247740965759</v>
      </c>
      <c r="F82" s="16">
        <v>0.17319179491666251</v>
      </c>
    </row>
    <row r="83" spans="1:6" x14ac:dyDescent="0.15">
      <c r="A83">
        <v>2</v>
      </c>
      <c r="B83" s="26" t="s">
        <v>569</v>
      </c>
      <c r="C83" s="26" t="s">
        <v>569</v>
      </c>
      <c r="D83" s="16">
        <v>0.73939951937636117</v>
      </c>
      <c r="E83" s="16">
        <v>6.1200821447549264E-2</v>
      </c>
      <c r="F83" s="16">
        <v>0.19939965917608954</v>
      </c>
    </row>
    <row r="84" spans="1:6" x14ac:dyDescent="0.15">
      <c r="A84">
        <v>3</v>
      </c>
      <c r="B84" s="26" t="s">
        <v>569</v>
      </c>
      <c r="C84" s="26" t="s">
        <v>569</v>
      </c>
      <c r="D84" s="16">
        <v>0.57345711276592926</v>
      </c>
      <c r="E84" s="16">
        <v>0.28430896697254726</v>
      </c>
      <c r="F84" s="16">
        <v>0.14223392026152351</v>
      </c>
    </row>
    <row r="85" spans="1:6" x14ac:dyDescent="0.15">
      <c r="A85">
        <v>4</v>
      </c>
      <c r="B85" s="26" t="s">
        <v>569</v>
      </c>
      <c r="C85" s="26" t="s">
        <v>569</v>
      </c>
      <c r="D85" s="16">
        <v>0.68008565600884519</v>
      </c>
      <c r="E85" s="16">
        <v>0.14441279170082172</v>
      </c>
      <c r="F85" s="16">
        <v>0.17550155229033318</v>
      </c>
    </row>
    <row r="86" spans="1:6" x14ac:dyDescent="0.15">
      <c r="A86">
        <v>5</v>
      </c>
      <c r="B86" s="26" t="s">
        <v>569</v>
      </c>
      <c r="C86" s="26" t="s">
        <v>569</v>
      </c>
      <c r="D86" s="16">
        <v>0.7436370594777072</v>
      </c>
      <c r="E86" s="16">
        <v>5.4713389118968565E-2</v>
      </c>
      <c r="F86" s="16">
        <v>0.20164955140332427</v>
      </c>
    </row>
    <row r="87" spans="1:6" x14ac:dyDescent="0.15">
      <c r="A87">
        <v>6</v>
      </c>
      <c r="B87" s="26" t="s">
        <v>569</v>
      </c>
      <c r="C87" s="26" t="s">
        <v>569</v>
      </c>
      <c r="D87" s="16">
        <v>0.76457992549773424</v>
      </c>
      <c r="E87" s="16">
        <v>7.2480948506081482E-3</v>
      </c>
      <c r="F87" s="16">
        <v>0.22817197965165772</v>
      </c>
    </row>
    <row r="88" spans="1:6" x14ac:dyDescent="0.15">
      <c r="A88">
        <v>7</v>
      </c>
      <c r="B88" s="26" t="s">
        <v>569</v>
      </c>
      <c r="C88" s="26" t="s">
        <v>569</v>
      </c>
      <c r="D88" s="16">
        <v>0.57345711276592926</v>
      </c>
      <c r="E88" s="16">
        <v>0.28430896697254726</v>
      </c>
      <c r="F88" s="16">
        <v>0.14223392026152351</v>
      </c>
    </row>
    <row r="89" spans="1:6" x14ac:dyDescent="0.15">
      <c r="A89">
        <v>8</v>
      </c>
      <c r="B89" s="26" t="s">
        <v>569</v>
      </c>
      <c r="C89" s="26" t="s">
        <v>569</v>
      </c>
      <c r="D89" s="16">
        <v>0.68436854482918485</v>
      </c>
      <c r="E89" s="16">
        <v>0.13863532045645643</v>
      </c>
      <c r="F89" s="16">
        <v>0.17699613471435882</v>
      </c>
    </row>
    <row r="90" spans="1:6" x14ac:dyDescent="0.15">
      <c r="A90">
        <v>9</v>
      </c>
      <c r="B90" s="26" t="s">
        <v>569</v>
      </c>
      <c r="C90" s="26" t="s">
        <v>569</v>
      </c>
      <c r="D90" s="16">
        <v>0.76300598571970035</v>
      </c>
      <c r="E90" s="16">
        <v>4.733748050800627E-3</v>
      </c>
      <c r="F90" s="16">
        <v>0.23226026622949911</v>
      </c>
    </row>
    <row r="91" spans="1:6" x14ac:dyDescent="0.15">
      <c r="A91">
        <v>10</v>
      </c>
      <c r="B91" s="26" t="s">
        <v>569</v>
      </c>
      <c r="C91" s="26" t="s">
        <v>570</v>
      </c>
      <c r="D91" s="16">
        <v>0.2584591282921806</v>
      </c>
      <c r="E91" s="16">
        <v>0.68225624521833728</v>
      </c>
      <c r="F91" s="16">
        <v>5.9284626489482121E-2</v>
      </c>
    </row>
    <row r="92" spans="1:6" x14ac:dyDescent="0.15">
      <c r="A92">
        <v>11</v>
      </c>
      <c r="B92" s="26" t="s">
        <v>569</v>
      </c>
      <c r="C92" s="26" t="s">
        <v>570</v>
      </c>
      <c r="D92" s="16">
        <v>0.32391419253905956</v>
      </c>
      <c r="E92" s="16">
        <v>0.60054995185452176</v>
      </c>
      <c r="F92" s="16">
        <v>7.5535855606418692E-2</v>
      </c>
    </row>
    <row r="93" spans="1:6" x14ac:dyDescent="0.15">
      <c r="A93">
        <v>12</v>
      </c>
      <c r="B93" s="26" t="s">
        <v>569</v>
      </c>
      <c r="C93" s="26" t="s">
        <v>570</v>
      </c>
      <c r="D93" s="16">
        <v>0.40795661685393292</v>
      </c>
      <c r="E93" s="16">
        <v>0.49500474065509392</v>
      </c>
      <c r="F93" s="16">
        <v>9.703864249097309E-2</v>
      </c>
    </row>
    <row r="94" spans="1:6" x14ac:dyDescent="0.15">
      <c r="A94">
        <v>13</v>
      </c>
      <c r="B94" s="26" t="s">
        <v>569</v>
      </c>
      <c r="C94" s="26" t="s">
        <v>569</v>
      </c>
      <c r="D94" s="16">
        <v>0.61857446188072196</v>
      </c>
      <c r="E94" s="16">
        <v>0.2257892766197237</v>
      </c>
      <c r="F94" s="16">
        <v>0.15563626149955428</v>
      </c>
    </row>
    <row r="95" spans="1:6" x14ac:dyDescent="0.15">
      <c r="A95">
        <v>14</v>
      </c>
      <c r="B95" s="26" t="s">
        <v>569</v>
      </c>
      <c r="C95" s="26" t="s">
        <v>569</v>
      </c>
      <c r="D95" s="16">
        <v>0.69049480202124691</v>
      </c>
      <c r="E95" s="16">
        <v>0.13033377278375582</v>
      </c>
      <c r="F95" s="16">
        <v>0.17917142519499724</v>
      </c>
    </row>
    <row r="96" spans="1:6" x14ac:dyDescent="0.15">
      <c r="A96">
        <v>15</v>
      </c>
      <c r="B96" s="26" t="s">
        <v>569</v>
      </c>
      <c r="C96" s="26" t="s">
        <v>570</v>
      </c>
      <c r="D96" s="16">
        <v>0.2584591282921806</v>
      </c>
      <c r="E96" s="16">
        <v>0.68225624521833728</v>
      </c>
      <c r="F96" s="16">
        <v>5.9284626489482121E-2</v>
      </c>
    </row>
    <row r="97" spans="1:6" x14ac:dyDescent="0.15">
      <c r="A97">
        <v>16</v>
      </c>
      <c r="B97" s="26" t="s">
        <v>569</v>
      </c>
      <c r="C97" s="26" t="s">
        <v>570</v>
      </c>
      <c r="D97" s="16">
        <v>0.40795661685393292</v>
      </c>
      <c r="E97" s="16">
        <v>0.49500474065509392</v>
      </c>
      <c r="F97" s="16">
        <v>9.703864249097309E-2</v>
      </c>
    </row>
    <row r="98" spans="1:6" x14ac:dyDescent="0.15">
      <c r="A98">
        <v>17</v>
      </c>
      <c r="B98" s="26" t="s">
        <v>569</v>
      </c>
      <c r="C98" s="26" t="s">
        <v>569</v>
      </c>
      <c r="D98" s="16">
        <v>0.47754113109093255</v>
      </c>
      <c r="E98" s="16">
        <v>0.40697682087831771</v>
      </c>
      <c r="F98" s="16">
        <v>0.11548204803074968</v>
      </c>
    </row>
    <row r="99" spans="1:6" x14ac:dyDescent="0.15">
      <c r="A99">
        <v>18</v>
      </c>
      <c r="B99" s="26" t="s">
        <v>569</v>
      </c>
      <c r="C99" s="26" t="s">
        <v>569</v>
      </c>
      <c r="D99" s="16">
        <v>0.64816917542895935</v>
      </c>
      <c r="E99" s="16">
        <v>0.18694278555036764</v>
      </c>
      <c r="F99" s="16">
        <v>0.16488803902067309</v>
      </c>
    </row>
    <row r="100" spans="1:6" x14ac:dyDescent="0.15">
      <c r="A100">
        <v>19</v>
      </c>
      <c r="B100" s="26" t="s">
        <v>569</v>
      </c>
      <c r="C100" s="26" t="s">
        <v>569</v>
      </c>
      <c r="D100" s="16">
        <v>0.69438490781722917</v>
      </c>
      <c r="E100" s="16">
        <v>0.12503702396704366</v>
      </c>
      <c r="F100" s="16">
        <v>0.18057806821572725</v>
      </c>
    </row>
    <row r="101" spans="1:6" x14ac:dyDescent="0.15">
      <c r="A101">
        <v>20</v>
      </c>
      <c r="B101" s="26" t="s">
        <v>569</v>
      </c>
      <c r="C101" s="26" t="s">
        <v>569</v>
      </c>
      <c r="D101" s="16">
        <v>0.76370864393386284</v>
      </c>
      <c r="E101" s="16">
        <v>1.7718805709519704E-2</v>
      </c>
      <c r="F101" s="16">
        <v>0.21857255035661738</v>
      </c>
    </row>
    <row r="102" spans="1:6" x14ac:dyDescent="0.15">
      <c r="A102">
        <v>21</v>
      </c>
      <c r="B102" s="26" t="s">
        <v>569</v>
      </c>
      <c r="C102" s="26" t="s">
        <v>570</v>
      </c>
      <c r="D102" s="16">
        <v>0.29258822272839757</v>
      </c>
      <c r="E102" s="16">
        <v>0.63970492341864482</v>
      </c>
      <c r="F102" s="16">
        <v>6.7706853852957563E-2</v>
      </c>
    </row>
    <row r="103" spans="1:6" x14ac:dyDescent="0.15">
      <c r="A103">
        <v>22</v>
      </c>
      <c r="B103" s="26" t="s">
        <v>569</v>
      </c>
      <c r="C103" s="26" t="s">
        <v>570</v>
      </c>
      <c r="D103" s="16">
        <v>0.42207453398843719</v>
      </c>
      <c r="E103" s="16">
        <v>0.47719647747782495</v>
      </c>
      <c r="F103" s="16">
        <v>0.10072898853373791</v>
      </c>
    </row>
    <row r="104" spans="1:6" x14ac:dyDescent="0.15">
      <c r="A104">
        <v>23</v>
      </c>
      <c r="B104" s="26" t="s">
        <v>569</v>
      </c>
      <c r="C104" s="26" t="s">
        <v>569</v>
      </c>
      <c r="D104" s="16">
        <v>0.49982129450487928</v>
      </c>
      <c r="E104" s="16">
        <v>0.37864144690113338</v>
      </c>
      <c r="F104" s="16">
        <v>0.12153725859398737</v>
      </c>
    </row>
    <row r="105" spans="1:6" x14ac:dyDescent="0.15">
      <c r="A105">
        <v>24</v>
      </c>
      <c r="B105" s="26" t="s">
        <v>569</v>
      </c>
      <c r="C105" s="26" t="s">
        <v>569</v>
      </c>
      <c r="D105" s="16">
        <v>0.66130159686190926</v>
      </c>
      <c r="E105" s="16">
        <v>0.16954087185978817</v>
      </c>
      <c r="F105" s="16">
        <v>0.16915753127830266</v>
      </c>
    </row>
    <row r="106" spans="1:6" x14ac:dyDescent="0.15">
      <c r="A106">
        <v>25</v>
      </c>
      <c r="B106" s="26" t="s">
        <v>569</v>
      </c>
      <c r="C106" s="26" t="s">
        <v>569</v>
      </c>
      <c r="D106" s="16">
        <v>0.7650896079255437</v>
      </c>
      <c r="E106" s="16">
        <v>1.0326419535347919E-2</v>
      </c>
      <c r="F106" s="16">
        <v>0.22458397253910828</v>
      </c>
    </row>
    <row r="107" spans="1:6" x14ac:dyDescent="0.15">
      <c r="A107">
        <v>26</v>
      </c>
      <c r="B107" s="26" t="s">
        <v>569</v>
      </c>
      <c r="C107" s="26" t="s">
        <v>569</v>
      </c>
      <c r="D107" s="16">
        <v>0.66130159686190926</v>
      </c>
      <c r="E107" s="16">
        <v>0.16954087185978817</v>
      </c>
      <c r="F107" s="16">
        <v>0.16915753127830266</v>
      </c>
    </row>
    <row r="108" spans="1:6" x14ac:dyDescent="0.15">
      <c r="A108">
        <v>27</v>
      </c>
      <c r="B108" s="26" t="s">
        <v>569</v>
      </c>
      <c r="C108" s="26" t="s">
        <v>569</v>
      </c>
      <c r="D108" s="16">
        <v>0.72677360688390369</v>
      </c>
      <c r="E108" s="16">
        <v>7.9804323984420111E-2</v>
      </c>
      <c r="F108" s="16">
        <v>0.19342206913167617</v>
      </c>
    </row>
    <row r="109" spans="1:6" x14ac:dyDescent="0.15">
      <c r="A109">
        <v>28</v>
      </c>
      <c r="B109" s="26" t="s">
        <v>569</v>
      </c>
      <c r="C109" s="26" t="s">
        <v>569</v>
      </c>
      <c r="D109" s="16">
        <v>0.76507434077185821</v>
      </c>
      <c r="E109" s="16">
        <v>9.8510585642502969E-3</v>
      </c>
      <c r="F109" s="16">
        <v>0.22507460066389134</v>
      </c>
    </row>
    <row r="110" spans="1:6" x14ac:dyDescent="0.15">
      <c r="A110">
        <v>29</v>
      </c>
      <c r="B110" s="26" t="s">
        <v>569</v>
      </c>
      <c r="C110" s="26" t="s">
        <v>570</v>
      </c>
      <c r="D110" s="16">
        <v>0.30141559918500976</v>
      </c>
      <c r="E110" s="16">
        <v>0.62868106312593319</v>
      </c>
      <c r="F110" s="16">
        <v>6.9903337689057071E-2</v>
      </c>
    </row>
    <row r="111" spans="1:6" x14ac:dyDescent="0.15">
      <c r="A111">
        <v>30</v>
      </c>
      <c r="B111" s="26" t="s">
        <v>569</v>
      </c>
      <c r="C111" s="26" t="s">
        <v>569</v>
      </c>
      <c r="D111" s="16">
        <v>0.6733557276736799</v>
      </c>
      <c r="E111" s="16">
        <v>0.15345247740965759</v>
      </c>
      <c r="F111" s="16">
        <v>0.17319179491666251</v>
      </c>
    </row>
    <row r="112" spans="1:6" x14ac:dyDescent="0.15">
      <c r="A112">
        <v>31</v>
      </c>
      <c r="B112" s="26" t="s">
        <v>569</v>
      </c>
      <c r="C112" s="26" t="s">
        <v>569</v>
      </c>
      <c r="D112" s="16">
        <v>0.76484521851649812</v>
      </c>
      <c r="E112" s="16">
        <v>8.1568040229419037E-3</v>
      </c>
      <c r="F112" s="16">
        <v>0.22699797746056011</v>
      </c>
    </row>
    <row r="113" spans="1:6" x14ac:dyDescent="0.15">
      <c r="A113">
        <v>32</v>
      </c>
      <c r="B113" s="26" t="s">
        <v>570</v>
      </c>
      <c r="C113" s="26" t="s">
        <v>570</v>
      </c>
      <c r="D113" s="16">
        <v>0.22653072051730924</v>
      </c>
      <c r="E113" s="16">
        <v>0.72196400108335701</v>
      </c>
      <c r="F113" s="16">
        <v>5.1505278399333825E-2</v>
      </c>
    </row>
    <row r="114" spans="1:6" x14ac:dyDescent="0.15">
      <c r="A114">
        <v>33</v>
      </c>
      <c r="B114" s="26" t="s">
        <v>570</v>
      </c>
      <c r="C114" s="26" t="s">
        <v>570</v>
      </c>
      <c r="D114" s="16">
        <v>0.31484639537508069</v>
      </c>
      <c r="E114" s="16">
        <v>0.61189384219144372</v>
      </c>
      <c r="F114" s="16">
        <v>7.3259762433475636E-2</v>
      </c>
    </row>
    <row r="115" spans="1:6" x14ac:dyDescent="0.15">
      <c r="A115">
        <v>34</v>
      </c>
      <c r="B115" s="26" t="s">
        <v>570</v>
      </c>
      <c r="C115" s="26" t="s">
        <v>570</v>
      </c>
      <c r="D115" s="16">
        <v>0.39852646662347879</v>
      </c>
      <c r="E115" s="16">
        <v>0.50688652177467375</v>
      </c>
      <c r="F115" s="16">
        <v>9.4587011601847487E-2</v>
      </c>
    </row>
    <row r="116" spans="1:6" x14ac:dyDescent="0.15">
      <c r="A116">
        <v>35</v>
      </c>
      <c r="B116" s="26" t="s">
        <v>570</v>
      </c>
      <c r="C116" s="26" t="s">
        <v>569</v>
      </c>
      <c r="D116" s="16">
        <v>0.4684641490751858</v>
      </c>
      <c r="E116" s="16">
        <v>0.41849806065459622</v>
      </c>
      <c r="F116" s="16">
        <v>0.11303779027021806</v>
      </c>
    </row>
    <row r="117" spans="1:6" x14ac:dyDescent="0.15">
      <c r="A117">
        <v>36</v>
      </c>
      <c r="B117" s="26" t="s">
        <v>570</v>
      </c>
      <c r="C117" s="26" t="s">
        <v>569</v>
      </c>
      <c r="D117" s="16">
        <v>0.55419734996388548</v>
      </c>
      <c r="E117" s="16">
        <v>0.30910039030813541</v>
      </c>
      <c r="F117" s="16">
        <v>0.13670225972797906</v>
      </c>
    </row>
    <row r="118" spans="1:6" x14ac:dyDescent="0.15">
      <c r="A118">
        <v>37</v>
      </c>
      <c r="B118" s="26" t="s">
        <v>570</v>
      </c>
      <c r="C118" s="26" t="s">
        <v>570</v>
      </c>
      <c r="D118" s="16">
        <v>0.25025635965203119</v>
      </c>
      <c r="E118" s="16">
        <v>0.69246681473402494</v>
      </c>
      <c r="F118" s="16">
        <v>5.7276825613944003E-2</v>
      </c>
    </row>
    <row r="119" spans="1:6" x14ac:dyDescent="0.15">
      <c r="A119">
        <v>38</v>
      </c>
      <c r="B119" s="26" t="s">
        <v>570</v>
      </c>
      <c r="C119" s="26" t="s">
        <v>569</v>
      </c>
      <c r="D119" s="16">
        <v>0.4684641490751858</v>
      </c>
      <c r="E119" s="16">
        <v>0.41849806065459622</v>
      </c>
      <c r="F119" s="16">
        <v>0.11303779027021806</v>
      </c>
    </row>
    <row r="120" spans="1:6" x14ac:dyDescent="0.15">
      <c r="A120">
        <v>39</v>
      </c>
      <c r="B120" s="26" t="s">
        <v>570</v>
      </c>
      <c r="C120" s="26" t="s">
        <v>570</v>
      </c>
      <c r="D120" s="16">
        <v>0.25025635965203119</v>
      </c>
      <c r="E120" s="16">
        <v>0.69246681473402494</v>
      </c>
      <c r="F120" s="16">
        <v>5.7276825613944003E-2</v>
      </c>
    </row>
    <row r="121" spans="1:6" x14ac:dyDescent="0.15">
      <c r="A121">
        <v>40</v>
      </c>
      <c r="B121" s="26" t="s">
        <v>570</v>
      </c>
      <c r="C121" s="26" t="s">
        <v>570</v>
      </c>
      <c r="D121" s="16">
        <v>0.32391419253905956</v>
      </c>
      <c r="E121" s="16">
        <v>0.60054995185452176</v>
      </c>
      <c r="F121" s="16">
        <v>7.5535855606418692E-2</v>
      </c>
    </row>
    <row r="122" spans="1:6" x14ac:dyDescent="0.15">
      <c r="A122">
        <v>41</v>
      </c>
      <c r="B122" s="26" t="s">
        <v>570</v>
      </c>
      <c r="C122" s="26" t="s">
        <v>570</v>
      </c>
      <c r="D122" s="16">
        <v>0.40795661685393292</v>
      </c>
      <c r="E122" s="16">
        <v>0.49500474065509392</v>
      </c>
      <c r="F122" s="16">
        <v>9.703864249097309E-2</v>
      </c>
    </row>
    <row r="123" spans="1:6" x14ac:dyDescent="0.15">
      <c r="A123">
        <v>42</v>
      </c>
      <c r="B123" s="26" t="s">
        <v>570</v>
      </c>
      <c r="C123" s="26" t="s">
        <v>569</v>
      </c>
      <c r="D123" s="16">
        <v>0.47754113109093255</v>
      </c>
      <c r="E123" s="16">
        <v>0.40697682087831771</v>
      </c>
      <c r="F123" s="16">
        <v>0.11548204803074968</v>
      </c>
    </row>
    <row r="124" spans="1:6" x14ac:dyDescent="0.15">
      <c r="A124">
        <v>43</v>
      </c>
      <c r="B124" s="26" t="s">
        <v>570</v>
      </c>
      <c r="C124" s="26" t="s">
        <v>570</v>
      </c>
      <c r="D124" s="16">
        <v>0.33766402978551913</v>
      </c>
      <c r="E124" s="16">
        <v>0.58333315502149918</v>
      </c>
      <c r="F124" s="16">
        <v>7.9002815192981732E-2</v>
      </c>
    </row>
    <row r="125" spans="1:6" x14ac:dyDescent="0.15">
      <c r="A125">
        <v>44</v>
      </c>
      <c r="B125" s="26" t="s">
        <v>570</v>
      </c>
      <c r="C125" s="26" t="s">
        <v>570</v>
      </c>
      <c r="D125" s="16">
        <v>0.34691542359978661</v>
      </c>
      <c r="E125" s="16">
        <v>0.57173828243818725</v>
      </c>
      <c r="F125" s="16">
        <v>8.1346293962026098E-2</v>
      </c>
    </row>
    <row r="126" spans="1:6" x14ac:dyDescent="0.15">
      <c r="A126">
        <v>45</v>
      </c>
      <c r="B126" s="26" t="s">
        <v>570</v>
      </c>
      <c r="C126" s="26" t="s">
        <v>570</v>
      </c>
      <c r="D126" s="16">
        <v>0.30141559918500976</v>
      </c>
      <c r="E126" s="16">
        <v>0.62868106312593319</v>
      </c>
      <c r="F126" s="16">
        <v>6.9903337689057071E-2</v>
      </c>
    </row>
    <row r="127" spans="1:6" x14ac:dyDescent="0.15">
      <c r="A127">
        <v>46</v>
      </c>
      <c r="B127" s="26" t="s">
        <v>570</v>
      </c>
      <c r="C127" s="26" t="s">
        <v>570</v>
      </c>
      <c r="D127" s="16">
        <v>0.36089492992529432</v>
      </c>
      <c r="E127" s="16">
        <v>0.55420079924771215</v>
      </c>
      <c r="F127" s="16">
        <v>8.4904270826993589E-2</v>
      </c>
    </row>
    <row r="128" spans="1:6" x14ac:dyDescent="0.15">
      <c r="A128">
        <v>47</v>
      </c>
      <c r="B128" s="26" t="s">
        <v>570</v>
      </c>
      <c r="C128" s="26" t="s">
        <v>570</v>
      </c>
      <c r="D128" s="16">
        <v>0.43145252562365877</v>
      </c>
      <c r="E128" s="16">
        <v>0.46535340615040272</v>
      </c>
      <c r="F128" s="16">
        <v>0.10319406822593852</v>
      </c>
    </row>
    <row r="129" spans="1:6" x14ac:dyDescent="0.15">
      <c r="A129">
        <v>48</v>
      </c>
      <c r="B129" s="26" t="s">
        <v>570</v>
      </c>
      <c r="C129" s="26" t="s">
        <v>569</v>
      </c>
      <c r="D129" s="16">
        <v>0.51286306306923723</v>
      </c>
      <c r="E129" s="16">
        <v>0.36201579609485351</v>
      </c>
      <c r="F129" s="16">
        <v>0.12512114083590925</v>
      </c>
    </row>
    <row r="130" spans="1:6" x14ac:dyDescent="0.15">
      <c r="A130">
        <v>49</v>
      </c>
      <c r="B130" s="26" t="s">
        <v>570</v>
      </c>
      <c r="C130" s="26" t="s">
        <v>570</v>
      </c>
      <c r="D130" s="16">
        <v>0.38438106253061727</v>
      </c>
      <c r="E130" s="16">
        <v>0.52469008166817133</v>
      </c>
      <c r="F130" s="16">
        <v>9.0928855801211461E-2</v>
      </c>
    </row>
    <row r="131" spans="1:6" x14ac:dyDescent="0.15">
      <c r="A131">
        <v>50</v>
      </c>
      <c r="B131" s="26" t="s">
        <v>570</v>
      </c>
      <c r="C131" s="26" t="s">
        <v>569</v>
      </c>
      <c r="D131" s="16">
        <v>0.53396983455466906</v>
      </c>
      <c r="E131" s="16">
        <v>0.33504051460358769</v>
      </c>
      <c r="F131" s="16">
        <v>0.13098965084174324</v>
      </c>
    </row>
    <row r="132" spans="1:6" x14ac:dyDescent="0.15">
      <c r="A132">
        <v>51</v>
      </c>
      <c r="B132" s="26" t="s">
        <v>570</v>
      </c>
      <c r="C132" s="26" t="s">
        <v>569</v>
      </c>
      <c r="D132" s="16">
        <v>0.732485666781168</v>
      </c>
      <c r="E132" s="16">
        <v>7.1495862794622334E-2</v>
      </c>
      <c r="F132" s="16">
        <v>0.19601847042420967</v>
      </c>
    </row>
    <row r="133" spans="1:6" x14ac:dyDescent="0.15">
      <c r="A133">
        <v>52</v>
      </c>
      <c r="B133" s="26" t="s">
        <v>571</v>
      </c>
      <c r="C133" s="26" t="s">
        <v>569</v>
      </c>
      <c r="D133" s="16">
        <v>0.76474954016890684</v>
      </c>
      <c r="E133" s="16">
        <v>7.7804998457794853E-3</v>
      </c>
      <c r="F133" s="16">
        <v>0.22746995998531366</v>
      </c>
    </row>
    <row r="134" spans="1:6" x14ac:dyDescent="0.15">
      <c r="A134">
        <v>53</v>
      </c>
      <c r="B134" s="26" t="s">
        <v>571</v>
      </c>
      <c r="C134" s="26" t="s">
        <v>570</v>
      </c>
      <c r="D134" s="16">
        <v>0.31484639537508069</v>
      </c>
      <c r="E134" s="16">
        <v>0.61189384219144372</v>
      </c>
      <c r="F134" s="16">
        <v>7.3259762433475636E-2</v>
      </c>
    </row>
    <row r="135" spans="1:6" x14ac:dyDescent="0.15">
      <c r="A135">
        <v>54</v>
      </c>
      <c r="B135" s="26" t="s">
        <v>571</v>
      </c>
      <c r="C135" s="26" t="s">
        <v>570</v>
      </c>
      <c r="D135" s="16">
        <v>0.40795661685393292</v>
      </c>
      <c r="E135" s="16">
        <v>0.49500474065509392</v>
      </c>
      <c r="F135" s="16">
        <v>9.703864249097309E-2</v>
      </c>
    </row>
    <row r="136" spans="1:6" x14ac:dyDescent="0.15">
      <c r="A136">
        <v>55</v>
      </c>
      <c r="B136" s="26" t="s">
        <v>571</v>
      </c>
      <c r="C136" s="26" t="s">
        <v>569</v>
      </c>
      <c r="D136" s="16">
        <v>0.4684641490751858</v>
      </c>
      <c r="E136" s="16">
        <v>0.41849806065459622</v>
      </c>
      <c r="F136" s="16">
        <v>0.11303779027021806</v>
      </c>
    </row>
    <row r="137" spans="1:6" x14ac:dyDescent="0.15">
      <c r="A137">
        <v>56</v>
      </c>
      <c r="B137" s="26" t="s">
        <v>571</v>
      </c>
      <c r="C137" s="26" t="s">
        <v>569</v>
      </c>
      <c r="D137" s="16">
        <v>0.76236909678597231</v>
      </c>
      <c r="E137" s="16">
        <v>2.1355257655981983E-2</v>
      </c>
      <c r="F137" s="16">
        <v>0.21627564555804588</v>
      </c>
    </row>
    <row r="138" spans="1:6" x14ac:dyDescent="0.15">
      <c r="A138">
        <v>57</v>
      </c>
      <c r="B138" s="26" t="s">
        <v>571</v>
      </c>
      <c r="C138" s="26" t="s">
        <v>569</v>
      </c>
      <c r="D138" s="16">
        <v>0.76293465145783268</v>
      </c>
      <c r="E138" s="16">
        <v>1.9913132130736765E-2</v>
      </c>
      <c r="F138" s="16">
        <v>0.21715221641143057</v>
      </c>
    </row>
    <row r="139" spans="1:6" x14ac:dyDescent="0.15">
      <c r="A139">
        <v>58</v>
      </c>
      <c r="B139" s="26" t="s">
        <v>571</v>
      </c>
      <c r="C139" s="26" t="s">
        <v>569</v>
      </c>
      <c r="D139" s="16">
        <v>0.71163481203945544</v>
      </c>
      <c r="E139" s="16">
        <v>0.10125221904401142</v>
      </c>
      <c r="F139" s="16">
        <v>0.18711296891653323</v>
      </c>
    </row>
    <row r="140" spans="1:6" x14ac:dyDescent="0.15">
      <c r="A140">
        <v>59</v>
      </c>
      <c r="B140" s="26" t="s">
        <v>571</v>
      </c>
      <c r="C140" s="26" t="s">
        <v>570</v>
      </c>
      <c r="D140" s="16">
        <v>0.44544191774921932</v>
      </c>
      <c r="E140" s="16">
        <v>0.44766554290481053</v>
      </c>
      <c r="F140" s="16">
        <v>0.10689253934597014</v>
      </c>
    </row>
  </sheetData>
  <phoneticPr fontId="2"/>
  <hyperlinks>
    <hyperlink ref="A4" location="A16" display="ケースの要約" xr:uid="{00000000-0004-0000-0800-000000000000}"/>
    <hyperlink ref="A5" location="A24" display="目的変数の要約" xr:uid="{00000000-0004-0000-0800-000001000000}"/>
    <hyperlink ref="A6" location="A31" display="基本統計量" xr:uid="{00000000-0004-0000-0800-000002000000}"/>
    <hyperlink ref="A7" location="A38" display="相関行列" xr:uid="{00000000-0004-0000-0800-000003000000}"/>
    <hyperlink ref="A8" location="A45" display="線形結合している変数" xr:uid="{00000000-0004-0000-0800-000004000000}"/>
    <hyperlink ref="A9" location="A48" display="回帰式の精度" xr:uid="{00000000-0004-0000-0800-000005000000}"/>
    <hyperlink ref="A10" location="A52" display="回帰式の有意性" xr:uid="{00000000-0004-0000-0800-000006000000}"/>
    <hyperlink ref="A11" location="A58" display="変数の有意性" xr:uid="{00000000-0004-0000-0800-000007000000}"/>
    <hyperlink ref="A12" location="A64" display="偏回帰係数の推定" xr:uid="{00000000-0004-0000-0800-000008000000}"/>
    <hyperlink ref="A13" location="A72" display="分類表" xr:uid="{00000000-0004-0000-0800-000009000000}"/>
    <hyperlink ref="A14" location="A80" display="予測値" xr:uid="{00000000-0004-0000-0800-00000A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16</vt:i4>
      </vt:variant>
    </vt:vector>
  </HeadingPairs>
  <TitlesOfParts>
    <vt:vector size="68" baseType="lpstr">
      <vt:lpstr>目次</vt:lpstr>
      <vt:lpstr>重回帰分析1</vt:lpstr>
      <vt:lpstr>重回帰分析2</vt:lpstr>
      <vt:lpstr>重回帰分析（度数データ）1</vt:lpstr>
      <vt:lpstr>重回帰分析（度数データ）2</vt:lpstr>
      <vt:lpstr>二項ロジスティック回帰分析1</vt:lpstr>
      <vt:lpstr>二項ロジスティック回帰分析2</vt:lpstr>
      <vt:lpstr>多項ロジスティック回帰分析1</vt:lpstr>
      <vt:lpstr>多項ロジスティック回帰分析2</vt:lpstr>
      <vt:lpstr>順序ロジスティック回帰分析1</vt:lpstr>
      <vt:lpstr>順序ロジスティック回帰分析2</vt:lpstr>
      <vt:lpstr>条件付きロジスティック回帰分析1</vt:lpstr>
      <vt:lpstr>条件付きロジスティック回帰分析2</vt:lpstr>
      <vt:lpstr>プロビット回帰分析1</vt:lpstr>
      <vt:lpstr>プロビット回帰分析2</vt:lpstr>
      <vt:lpstr>判別分析（2群）1</vt:lpstr>
      <vt:lpstr>判別分析（2群）2</vt:lpstr>
      <vt:lpstr>判別分析（3群）1</vt:lpstr>
      <vt:lpstr>判別分析（3群）2</vt:lpstr>
      <vt:lpstr>線形混合モデル1</vt:lpstr>
      <vt:lpstr>線形混合モデル2</vt:lpstr>
      <vt:lpstr>主成分分析1</vt:lpstr>
      <vt:lpstr>主成分分析2</vt:lpstr>
      <vt:lpstr>因子分析1</vt:lpstr>
      <vt:lpstr>因子分析2</vt:lpstr>
      <vt:lpstr>クロンバックのアルファ1</vt:lpstr>
      <vt:lpstr>クロンバックのアルファ2</vt:lpstr>
      <vt:lpstr>階層型クラスター分析（個体分類）1</vt:lpstr>
      <vt:lpstr>階層型クラスター分析（個体分類）2</vt:lpstr>
      <vt:lpstr>階層型クラスター分析（変数分類）1</vt:lpstr>
      <vt:lpstr>階層型クラスター分析（変数分類）2</vt:lpstr>
      <vt:lpstr>非階層型クラスター分析（個体分類）1</vt:lpstr>
      <vt:lpstr>非階層型クラスター分析（個体分類）2</vt:lpstr>
      <vt:lpstr>多次元尺度法1</vt:lpstr>
      <vt:lpstr>多次元尺度法2</vt:lpstr>
      <vt:lpstr>多次元尺度法（行列形式）1</vt:lpstr>
      <vt:lpstr>多次元尺度法（行列形式）2</vt:lpstr>
      <vt:lpstr>正準相関分析1</vt:lpstr>
      <vt:lpstr>正準相関分析2</vt:lpstr>
      <vt:lpstr>数量化Ⅰ類1</vt:lpstr>
      <vt:lpstr>数量化Ⅰ類2</vt:lpstr>
      <vt:lpstr>数量化Ⅱ類（2群）1</vt:lpstr>
      <vt:lpstr>数量化Ⅱ類（2群）2</vt:lpstr>
      <vt:lpstr>数量化Ⅱ類（3群）1</vt:lpstr>
      <vt:lpstr>数量化Ⅱ類（3群）2</vt:lpstr>
      <vt:lpstr>数量化Ⅲ類1</vt:lpstr>
      <vt:lpstr>数量化Ⅲ類2</vt:lpstr>
      <vt:lpstr>数量化Ⅳ類1</vt:lpstr>
      <vt:lpstr>数量化Ⅳ類2</vt:lpstr>
      <vt:lpstr>※多次元尺度法での結果</vt:lpstr>
      <vt:lpstr>数量化Ⅳ類（行列形式）1</vt:lpstr>
      <vt:lpstr>数量化Ⅳ類（行列形式）2</vt:lpstr>
      <vt:lpstr>alligator</vt:lpstr>
      <vt:lpstr>'重回帰分析（度数データ）1'!baseball</vt:lpstr>
      <vt:lpstr>baseball</vt:lpstr>
      <vt:lpstr>Daigakuinlevel</vt:lpstr>
      <vt:lpstr>iris</vt:lpstr>
      <vt:lpstr>MDS</vt:lpstr>
      <vt:lpstr>MRD</vt:lpstr>
      <vt:lpstr>physique</vt:lpstr>
      <vt:lpstr>prostate</vt:lpstr>
      <vt:lpstr>QUANT4</vt:lpstr>
      <vt:lpstr>Seijyunsoukan</vt:lpstr>
      <vt:lpstr>smoking</vt:lpstr>
      <vt:lpstr>条件付きロジスティック回帰分析1!statistics</vt:lpstr>
      <vt:lpstr>線形混合モデル1!statistics</vt:lpstr>
      <vt:lpstr>statistics</vt:lpstr>
      <vt:lpstr>video</vt:lpstr>
    </vt:vector>
  </TitlesOfParts>
  <Company>株式会社 社会情報サービス</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エクセル統計 分析例ファイル</dc:title>
  <dc:subject>多変量解析</dc:subject>
  <dc:creator>SSRI</dc:creator>
  <dc:description>Copyright (c) Social Survey Research Information Co., Ltd. Software Products Group All rights reserved.</dc:description>
  <cp:lastModifiedBy>hikari_ishimura</cp:lastModifiedBy>
  <cp:lastPrinted>2018-08-13T07:30:39Z</cp:lastPrinted>
  <dcterms:created xsi:type="dcterms:W3CDTF">2014-02-07T11:12:12Z</dcterms:created>
  <dcterms:modified xsi:type="dcterms:W3CDTF">2023-06-26T06:21:20Z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記録者">
    <vt:lpwstr>SSRI</vt:lpwstr>
  </property>
</Properties>
</file>